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onBureau\pro2026\mfs2\tg\"/>
    </mc:Choice>
  </mc:AlternateContent>
  <xr:revisionPtr revIDLastSave="0" documentId="13_ncr:1_{C4B5BA36-9E71-4070-B34D-D647EB35DC8B}" xr6:coauthVersionLast="47" xr6:coauthVersionMax="47" xr10:uidLastSave="{00000000-0000-0000-0000-000000000000}"/>
  <bookViews>
    <workbookView xWindow="-110" yWindow="-110" windowWidth="19420" windowHeight="10300" tabRatio="500" activeTab="1" xr2:uid="{00000000-000D-0000-FFFF-FFFF00000000}"/>
  </bookViews>
  <sheets>
    <sheet name="Feuil1" sheetId="1" r:id="rId1"/>
    <sheet name="Résumé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2" i="2" l="1"/>
  <c r="D31" i="2"/>
  <c r="D29" i="2"/>
  <c r="D30" i="2"/>
  <c r="F5" i="1"/>
  <c r="F6" i="1"/>
  <c r="CS15" i="1"/>
  <c r="CS16" i="1"/>
  <c r="CS36" i="1"/>
  <c r="DD40" i="1"/>
  <c r="DC40" i="1"/>
  <c r="DB40" i="1"/>
  <c r="DA40" i="1"/>
  <c r="CX40" i="1"/>
  <c r="CW40" i="1"/>
  <c r="CV40" i="1"/>
  <c r="CU40" i="1"/>
  <c r="CT40" i="1"/>
  <c r="CQ40" i="1"/>
  <c r="CP40" i="1"/>
  <c r="CN40" i="1"/>
  <c r="CM40" i="1"/>
  <c r="CL40" i="1"/>
  <c r="CK40" i="1"/>
  <c r="CH40" i="1"/>
  <c r="CE40" i="1"/>
  <c r="CD40" i="1"/>
  <c r="CC40" i="1"/>
  <c r="CB40" i="1"/>
  <c r="BY40" i="1"/>
  <c r="BX40" i="1"/>
  <c r="BV40" i="1"/>
  <c r="BU40" i="1"/>
  <c r="BT40" i="1"/>
  <c r="BS40" i="1"/>
  <c r="BP40" i="1"/>
  <c r="BO40" i="1"/>
  <c r="BN40" i="1"/>
  <c r="BM40" i="1"/>
  <c r="BL40" i="1"/>
  <c r="BI40" i="1"/>
  <c r="BH40" i="1"/>
  <c r="BF40" i="1"/>
  <c r="BE40" i="1"/>
  <c r="BD40" i="1"/>
  <c r="BC40" i="1"/>
  <c r="AZ40" i="1"/>
  <c r="AY40" i="1"/>
  <c r="AX40" i="1"/>
  <c r="AW40" i="1"/>
  <c r="AV40" i="1"/>
  <c r="AS40" i="1"/>
  <c r="AR40" i="1"/>
  <c r="AQ40" i="1"/>
  <c r="AP40" i="1"/>
  <c r="AO40" i="1"/>
  <c r="AN40" i="1"/>
  <c r="AK40" i="1"/>
  <c r="AJ40" i="1"/>
  <c r="AI40" i="1"/>
  <c r="AH40" i="1"/>
  <c r="AG40" i="1"/>
  <c r="AF40" i="1"/>
  <c r="AC40" i="1"/>
  <c r="AB40" i="1"/>
  <c r="AA40" i="1"/>
  <c r="Z40" i="1"/>
  <c r="Y40" i="1"/>
  <c r="X40" i="1"/>
  <c r="U40" i="1"/>
  <c r="S40" i="1"/>
  <c r="R40" i="1"/>
  <c r="Q40" i="1"/>
  <c r="P40" i="1"/>
  <c r="N40" i="1"/>
  <c r="M40" i="1"/>
  <c r="L40" i="1"/>
  <c r="K40" i="1"/>
  <c r="J40" i="1"/>
  <c r="I40" i="1"/>
  <c r="CX39" i="1"/>
  <c r="CH39" i="1"/>
  <c r="BP39" i="1"/>
  <c r="CJ36" i="1"/>
  <c r="CA36" i="1"/>
  <c r="AU36" i="1"/>
  <c r="AM36" i="1"/>
  <c r="CJ35" i="1"/>
  <c r="BR35" i="1"/>
  <c r="BK35" i="1"/>
  <c r="AM35" i="1"/>
  <c r="AE35" i="1"/>
  <c r="W35" i="1"/>
  <c r="H35" i="1"/>
  <c r="CJ34" i="1"/>
  <c r="CA34" i="1"/>
  <c r="AU34" i="1"/>
  <c r="AM34" i="1"/>
  <c r="AE34" i="1"/>
  <c r="W34" i="1"/>
  <c r="CZ33" i="1"/>
  <c r="CZ36" i="1" s="1"/>
  <c r="CS33" i="1"/>
  <c r="CJ33" i="1"/>
  <c r="CA33" i="1"/>
  <c r="CA35" i="1" s="1"/>
  <c r="BR33" i="1"/>
  <c r="BR34" i="1" s="1"/>
  <c r="BK33" i="1"/>
  <c r="BK36" i="1" s="1"/>
  <c r="BB33" i="1"/>
  <c r="BB36" i="1" s="1"/>
  <c r="AU33" i="1"/>
  <c r="AU35" i="1" s="1"/>
  <c r="AM33" i="1"/>
  <c r="AE33" i="1"/>
  <c r="AE36" i="1" s="1"/>
  <c r="W33" i="1"/>
  <c r="W36" i="1" s="1"/>
  <c r="O33" i="1"/>
  <c r="O36" i="1" s="1"/>
  <c r="H33" i="1"/>
  <c r="H34" i="1" s="1"/>
  <c r="CA31" i="1"/>
  <c r="AM31" i="1"/>
  <c r="AE31" i="1"/>
  <c r="W31" i="1"/>
  <c r="CA30" i="1"/>
  <c r="BK30" i="1"/>
  <c r="BB30" i="1"/>
  <c r="AE30" i="1"/>
  <c r="W30" i="1"/>
  <c r="O30" i="1"/>
  <c r="H30" i="1"/>
  <c r="CA29" i="1"/>
  <c r="BR29" i="1"/>
  <c r="BR30" i="1" s="1"/>
  <c r="AM29" i="1"/>
  <c r="AE29" i="1"/>
  <c r="O29" i="1"/>
  <c r="CZ28" i="1"/>
  <c r="CZ29" i="1" s="1"/>
  <c r="CS28" i="1"/>
  <c r="CS29" i="1" s="1"/>
  <c r="CJ28" i="1"/>
  <c r="CJ31" i="1" s="1"/>
  <c r="CA28" i="1"/>
  <c r="BR28" i="1"/>
  <c r="BK28" i="1"/>
  <c r="BK29" i="1" s="1"/>
  <c r="BB28" i="1"/>
  <c r="BB31" i="1" s="1"/>
  <c r="AU28" i="1"/>
  <c r="AU31" i="1" s="1"/>
  <c r="AM28" i="1"/>
  <c r="AM30" i="1" s="1"/>
  <c r="AE28" i="1"/>
  <c r="W28" i="1"/>
  <c r="O28" i="1"/>
  <c r="O31" i="1" s="1"/>
  <c r="H28" i="1"/>
  <c r="H31" i="1" s="1"/>
  <c r="BK26" i="1"/>
  <c r="W26" i="1"/>
  <c r="O26" i="1"/>
  <c r="H26" i="1"/>
  <c r="CJ25" i="1"/>
  <c r="BK25" i="1"/>
  <c r="AU25" i="1"/>
  <c r="AE25" i="1"/>
  <c r="W25" i="1"/>
  <c r="H25" i="1"/>
  <c r="BK24" i="1"/>
  <c r="BB24" i="1"/>
  <c r="AU24" i="1"/>
  <c r="AE24" i="1"/>
  <c r="W24" i="1"/>
  <c r="O24" i="1"/>
  <c r="H24" i="1"/>
  <c r="CZ23" i="1"/>
  <c r="CZ26" i="1" s="1"/>
  <c r="CS23" i="1"/>
  <c r="CS26" i="1" s="1"/>
  <c r="CJ23" i="1"/>
  <c r="CJ26" i="1" s="1"/>
  <c r="CA23" i="1"/>
  <c r="CA24" i="1" s="1"/>
  <c r="BR23" i="1"/>
  <c r="BR24" i="1" s="1"/>
  <c r="BK23" i="1"/>
  <c r="BB23" i="1"/>
  <c r="BB25" i="1" s="1"/>
  <c r="AU23" i="1"/>
  <c r="AU26" i="1" s="1"/>
  <c r="AM23" i="1"/>
  <c r="AM26" i="1" s="1"/>
  <c r="AE23" i="1"/>
  <c r="AE26" i="1" s="1"/>
  <c r="W23" i="1"/>
  <c r="O23" i="1"/>
  <c r="O25" i="1" s="1"/>
  <c r="H23" i="1"/>
  <c r="BK21" i="1"/>
  <c r="W21" i="1"/>
  <c r="O21" i="1"/>
  <c r="H21" i="1"/>
  <c r="CJ20" i="1"/>
  <c r="BK20" i="1"/>
  <c r="AE20" i="1"/>
  <c r="W20" i="1"/>
  <c r="H20" i="1"/>
  <c r="BK19" i="1"/>
  <c r="BB19" i="1"/>
  <c r="AU19" i="1"/>
  <c r="AE19" i="1"/>
  <c r="W19" i="1"/>
  <c r="O19" i="1"/>
  <c r="H19" i="1"/>
  <c r="CZ18" i="1"/>
  <c r="CZ21" i="1" s="1"/>
  <c r="CS18" i="1"/>
  <c r="CS20" i="1" s="1"/>
  <c r="CJ18" i="1"/>
  <c r="CJ19" i="1" s="1"/>
  <c r="CA18" i="1"/>
  <c r="CA11" i="1" s="1"/>
  <c r="BR18" i="1"/>
  <c r="BR21" i="1" s="1"/>
  <c r="BK18" i="1"/>
  <c r="BB18" i="1"/>
  <c r="BB20" i="1" s="1"/>
  <c r="AU18" i="1"/>
  <c r="AU21" i="1" s="1"/>
  <c r="AM18" i="1"/>
  <c r="AM21" i="1" s="1"/>
  <c r="AE18" i="1"/>
  <c r="AE21" i="1" s="1"/>
  <c r="W18" i="1"/>
  <c r="O18" i="1"/>
  <c r="O20" i="1" s="1"/>
  <c r="H18" i="1"/>
  <c r="BR16" i="1"/>
  <c r="BK16" i="1"/>
  <c r="BB16" i="1"/>
  <c r="H16" i="1"/>
  <c r="CJ15" i="1"/>
  <c r="BK15" i="1"/>
  <c r="AM15" i="1"/>
  <c r="AE15" i="1"/>
  <c r="W15" i="1"/>
  <c r="H14" i="1"/>
  <c r="CZ13" i="1"/>
  <c r="CZ15" i="1" s="1"/>
  <c r="CS13" i="1"/>
  <c r="CJ13" i="1"/>
  <c r="CJ16" i="1" s="1"/>
  <c r="CA13" i="1"/>
  <c r="CA16" i="1" s="1"/>
  <c r="BR13" i="1"/>
  <c r="BR15" i="1" s="1"/>
  <c r="BK13" i="1"/>
  <c r="BB13" i="1"/>
  <c r="BB14" i="1" s="1"/>
  <c r="AU13" i="1"/>
  <c r="AU14" i="1" s="1"/>
  <c r="AM13" i="1"/>
  <c r="AM16" i="1" s="1"/>
  <c r="AE13" i="1"/>
  <c r="AE16" i="1" s="1"/>
  <c r="W13" i="1"/>
  <c r="W16" i="1" s="1"/>
  <c r="O13" i="1"/>
  <c r="O14" i="1" s="1"/>
  <c r="H13" i="1"/>
  <c r="H15" i="1" s="1"/>
  <c r="BB11" i="1"/>
  <c r="AU11" i="1"/>
  <c r="AM11" i="1"/>
  <c r="W11" i="1"/>
  <c r="O11" i="1"/>
  <c r="H11" i="1"/>
  <c r="CJ10" i="1"/>
  <c r="CA10" i="1"/>
  <c r="BR10" i="1"/>
  <c r="AU10" i="1"/>
  <c r="AM10" i="1"/>
  <c r="W10" i="1"/>
  <c r="CJ9" i="1"/>
  <c r="CA9" i="1"/>
  <c r="BR9" i="1"/>
  <c r="BR11" i="1" s="1"/>
  <c r="BB9" i="1"/>
  <c r="AU9" i="1"/>
  <c r="AM9" i="1"/>
  <c r="CZ8" i="1"/>
  <c r="CZ10" i="1" s="1"/>
  <c r="CS8" i="1"/>
  <c r="CS10" i="1" s="1"/>
  <c r="CJ8" i="1"/>
  <c r="CA8" i="1"/>
  <c r="BK8" i="1"/>
  <c r="BK10" i="1" s="1"/>
  <c r="BB8" i="1"/>
  <c r="BB10" i="1" s="1"/>
  <c r="AU8" i="1"/>
  <c r="AM8" i="1"/>
  <c r="AE8" i="1"/>
  <c r="AE9" i="1" s="1"/>
  <c r="W8" i="1"/>
  <c r="W9" i="1" s="1"/>
  <c r="O8" i="1"/>
  <c r="O9" i="1" s="1"/>
  <c r="H8" i="1"/>
  <c r="H10" i="1" s="1"/>
  <c r="CJ6" i="1"/>
  <c r="AE6" i="1"/>
  <c r="W6" i="1"/>
  <c r="H6" i="1"/>
  <c r="BK5" i="1"/>
  <c r="BB5" i="1"/>
  <c r="AU5" i="1"/>
  <c r="AE5" i="1"/>
  <c r="W5" i="1"/>
  <c r="O5" i="1"/>
  <c r="H5" i="1"/>
  <c r="CZ4" i="1"/>
  <c r="CZ6" i="1" s="1"/>
  <c r="CS4" i="1"/>
  <c r="CJ4" i="1"/>
  <c r="CA4" i="1"/>
  <c r="BR4" i="1"/>
  <c r="BR5" i="1" s="1"/>
  <c r="BK4" i="1"/>
  <c r="BK6" i="1" s="1"/>
  <c r="BB4" i="1"/>
  <c r="BB6" i="1" s="1"/>
  <c r="AU4" i="1"/>
  <c r="AU6" i="1" s="1"/>
  <c r="AM4" i="1"/>
  <c r="AM6" i="1" s="1"/>
  <c r="AE4" i="1"/>
  <c r="W4" i="1"/>
  <c r="O4" i="1"/>
  <c r="H4" i="1"/>
  <c r="CZ3" i="1"/>
  <c r="CS3" i="1"/>
  <c r="CJ3" i="1"/>
  <c r="CA3" i="1"/>
  <c r="BR3" i="1"/>
  <c r="BK3" i="1"/>
  <c r="F3" i="1" s="1"/>
  <c r="E3" i="1" s="1"/>
  <c r="BB3" i="1"/>
  <c r="AU3" i="1"/>
  <c r="AM3" i="1"/>
  <c r="AE3" i="1"/>
  <c r="W3" i="1"/>
  <c r="O3" i="1"/>
  <c r="H3" i="1"/>
  <c r="CZ25" i="1" l="1"/>
  <c r="CZ24" i="1"/>
  <c r="CZ11" i="1"/>
  <c r="CZ19" i="1"/>
  <c r="CZ5" i="1"/>
  <c r="F33" i="1"/>
  <c r="E33" i="1" s="1"/>
  <c r="CZ20" i="1"/>
  <c r="CZ16" i="1"/>
  <c r="CS9" i="1"/>
  <c r="CS11" i="1"/>
  <c r="CS21" i="1"/>
  <c r="F21" i="1" s="1"/>
  <c r="E21" i="1" s="1"/>
  <c r="CS34" i="1"/>
  <c r="W40" i="1"/>
  <c r="O16" i="1"/>
  <c r="F16" i="1" s="1"/>
  <c r="E16" i="1" s="1"/>
  <c r="E5" i="1"/>
  <c r="F10" i="1"/>
  <c r="E10" i="1" s="1"/>
  <c r="CZ31" i="1"/>
  <c r="CZ30" i="1"/>
  <c r="F15" i="1"/>
  <c r="E15" i="1" s="1"/>
  <c r="F26" i="1"/>
  <c r="E26" i="1" s="1"/>
  <c r="AE40" i="1"/>
  <c r="AU15" i="1"/>
  <c r="AU16" i="1"/>
  <c r="F4" i="1"/>
  <c r="H9" i="1"/>
  <c r="BK11" i="1"/>
  <c r="F18" i="1"/>
  <c r="E18" i="1" s="1"/>
  <c r="AU20" i="1"/>
  <c r="AU40" i="1" s="1"/>
  <c r="CJ29" i="1"/>
  <c r="CJ30" i="1" s="1"/>
  <c r="CJ5" i="1"/>
  <c r="CJ40" i="1" s="1"/>
  <c r="CJ24" i="1"/>
  <c r="CZ34" i="1"/>
  <c r="CS5" i="1"/>
  <c r="BR6" i="1"/>
  <c r="CJ11" i="1"/>
  <c r="BR14" i="1"/>
  <c r="F14" i="1" s="1"/>
  <c r="E14" i="1" s="1"/>
  <c r="CS19" i="1"/>
  <c r="BR20" i="1"/>
  <c r="BR40" i="1" s="1"/>
  <c r="CS24" i="1"/>
  <c r="BR25" i="1"/>
  <c r="H29" i="1"/>
  <c r="F29" i="1" s="1"/>
  <c r="E29" i="1" s="1"/>
  <c r="BK31" i="1"/>
  <c r="O34" i="1"/>
  <c r="BR36" i="1"/>
  <c r="BR19" i="1"/>
  <c r="CA6" i="1"/>
  <c r="O10" i="1"/>
  <c r="CA15" i="1"/>
  <c r="CA20" i="1"/>
  <c r="BB21" i="1"/>
  <c r="CA25" i="1"/>
  <c r="BB26" i="1"/>
  <c r="CS30" i="1"/>
  <c r="BR31" i="1"/>
  <c r="CZ35" i="1"/>
  <c r="CS25" i="1"/>
  <c r="F25" i="1" s="1"/>
  <c r="E25" i="1" s="1"/>
  <c r="CA26" i="1"/>
  <c r="CS6" i="1"/>
  <c r="BK9" i="1"/>
  <c r="BK40" i="1" s="1"/>
  <c r="AU29" i="1"/>
  <c r="CS31" i="1"/>
  <c r="H36" i="1"/>
  <c r="F36" i="1" s="1"/>
  <c r="E36" i="1" s="1"/>
  <c r="F13" i="1"/>
  <c r="E13" i="1" s="1"/>
  <c r="CA21" i="1"/>
  <c r="AM5" i="1"/>
  <c r="O6" i="1"/>
  <c r="E6" i="1" s="1"/>
  <c r="AE11" i="1"/>
  <c r="AM19" i="1"/>
  <c r="AM40" i="1" s="1"/>
  <c r="CJ21" i="1"/>
  <c r="AM24" i="1"/>
  <c r="BB29" i="1"/>
  <c r="BB34" i="1"/>
  <c r="BK34" i="1"/>
  <c r="BB35" i="1"/>
  <c r="AU30" i="1"/>
  <c r="AM20" i="1"/>
  <c r="AM25" i="1"/>
  <c r="F28" i="1"/>
  <c r="E28" i="1" s="1"/>
  <c r="CA5" i="1"/>
  <c r="CA40" i="1" s="1"/>
  <c r="BB15" i="1"/>
  <c r="BB40" i="1" s="1"/>
  <c r="CA19" i="1"/>
  <c r="F8" i="1"/>
  <c r="E8" i="1" s="1"/>
  <c r="CZ9" i="1"/>
  <c r="F23" i="1"/>
  <c r="E23" i="1" s="1"/>
  <c r="CZ40" i="1" l="1"/>
  <c r="F31" i="1"/>
  <c r="E31" i="1" s="1"/>
  <c r="F35" i="1"/>
  <c r="E35" i="1" s="1"/>
  <c r="F24" i="1"/>
  <c r="E24" i="1" s="1"/>
  <c r="F11" i="1"/>
  <c r="E11" i="1" s="1"/>
  <c r="F30" i="1"/>
  <c r="E30" i="1" s="1"/>
  <c r="F34" i="1"/>
  <c r="E34" i="1" s="1"/>
  <c r="CS40" i="1"/>
  <c r="F19" i="1"/>
  <c r="E19" i="1" s="1"/>
  <c r="F9" i="1"/>
  <c r="E9" i="1" s="1"/>
  <c r="E4" i="1"/>
  <c r="O40" i="1"/>
  <c r="H40" i="1"/>
  <c r="F20" i="1"/>
  <c r="E20" i="1" s="1"/>
  <c r="F41" i="1" l="1"/>
  <c r="F40" i="1"/>
  <c r="E41" i="1"/>
  <c r="E40" i="1"/>
</calcChain>
</file>

<file path=xl/sharedStrings.xml><?xml version="1.0" encoding="utf-8"?>
<sst xmlns="http://schemas.openxmlformats.org/spreadsheetml/2006/main" count="208" uniqueCount="76">
  <si>
    <t>TG1</t>
  </si>
  <si>
    <t>Ex. 1</t>
  </si>
  <si>
    <t>Ex.2</t>
  </si>
  <si>
    <t>Ex. 3</t>
  </si>
  <si>
    <t>Ex. 4</t>
  </si>
  <si>
    <t>Ex. 5</t>
  </si>
  <si>
    <t>TG2</t>
  </si>
  <si>
    <t>EX. 5</t>
  </si>
  <si>
    <t>B</t>
  </si>
  <si>
    <t>TG3</t>
  </si>
  <si>
    <t>Badges</t>
  </si>
  <si>
    <t>TG4</t>
  </si>
  <si>
    <t>TG5</t>
  </si>
  <si>
    <t>TG6</t>
  </si>
  <si>
    <t>TG7</t>
  </si>
  <si>
    <t>Ex. 6</t>
  </si>
  <si>
    <t>TG8</t>
  </si>
  <si>
    <t>TG9</t>
  </si>
  <si>
    <t>TG10</t>
  </si>
  <si>
    <t>TG11</t>
  </si>
  <si>
    <t>TG12</t>
  </si>
  <si>
    <t>TG13</t>
  </si>
  <si>
    <t>Alliaume</t>
  </si>
  <si>
    <t>Raphaël</t>
  </si>
  <si>
    <t>Louis</t>
  </si>
  <si>
    <t>Habib</t>
  </si>
  <si>
    <t>ABS</t>
  </si>
  <si>
    <t xml:space="preserve"> </t>
  </si>
  <si>
    <t>Bruyère</t>
  </si>
  <si>
    <t>Maxime</t>
  </si>
  <si>
    <t>Leviel</t>
  </si>
  <si>
    <t>Mathurin</t>
  </si>
  <si>
    <t>Pietrzak</t>
  </si>
  <si>
    <t>Achille</t>
  </si>
  <si>
    <t>Hertault</t>
  </si>
  <si>
    <t>Sébastien</t>
  </si>
  <si>
    <t>Queyrat</t>
  </si>
  <si>
    <t>Pierre</t>
  </si>
  <si>
    <t>Auge</t>
  </si>
  <si>
    <t xml:space="preserve">Edgard </t>
  </si>
  <si>
    <t>Gentit</t>
  </si>
  <si>
    <t>Nicolas</t>
  </si>
  <si>
    <t>Mathieu</t>
  </si>
  <si>
    <t>Cogez</t>
  </si>
  <si>
    <t>Kim</t>
  </si>
  <si>
    <t>Vercaigne</t>
  </si>
  <si>
    <t>Clara</t>
  </si>
  <si>
    <t>Thomas</t>
  </si>
  <si>
    <t>Beliart</t>
  </si>
  <si>
    <t>Bastian</t>
  </si>
  <si>
    <t>Bernachon</t>
  </si>
  <si>
    <t>Antonin</t>
  </si>
  <si>
    <t>Lemaire</t>
  </si>
  <si>
    <t>Martin</t>
  </si>
  <si>
    <t>Leconte</t>
  </si>
  <si>
    <t>Lucas</t>
  </si>
  <si>
    <t>Tranin</t>
  </si>
  <si>
    <t>Mattaba</t>
  </si>
  <si>
    <t>M</t>
  </si>
  <si>
    <t>Belissent</t>
  </si>
  <si>
    <t>Aymeric</t>
  </si>
  <si>
    <t>Jakob</t>
  </si>
  <si>
    <t>Paul</t>
  </si>
  <si>
    <t>Meaux</t>
  </si>
  <si>
    <t>Bachy</t>
  </si>
  <si>
    <t>Angèle</t>
  </si>
  <si>
    <t>Poly</t>
  </si>
  <si>
    <t>Flore</t>
  </si>
  <si>
    <t>Baudry</t>
  </si>
  <si>
    <t>Poulain</t>
  </si>
  <si>
    <t>Legent</t>
  </si>
  <si>
    <t>Picard</t>
  </si>
  <si>
    <t>Sakande</t>
  </si>
  <si>
    <t>Pauthier</t>
  </si>
  <si>
    <t>Caneque</t>
  </si>
  <si>
    <t>Mohamadou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</si>
</sst>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sz val="12"/>
      <color rgb="FF000000"/>
      <name val="Aptos"/>
      <family val="2"/>
      <charset val="1"/>
    </font>
    <font>
      <b/>
      <sz val="11"/>
      <color rgb="FF000000"/>
      <name val="Calibri"/>
      <family val="2"/>
      <charset val="1"/>
    </font>
    <font>
      <sz val="12"/>
      <color rgb="FF222222"/>
      <name val="Aptos"/>
      <family val="2"/>
      <charset val="1"/>
    </font>
    <font>
      <sz val="12"/>
      <color rgb="FF242424"/>
      <name val="Aptos"/>
      <family val="2"/>
      <charset val="1"/>
    </font>
    <font>
      <u/>
      <sz val="11"/>
      <color rgb="FF0563C1"/>
      <name val="Calibri"/>
      <family val="2"/>
      <charset val="1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E2F0D9"/>
      </patternFill>
    </fill>
    <fill>
      <patternFill patternType="solid">
        <fgColor rgb="FFE2F0D9"/>
        <bgColor rgb="FFDEEBF7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0" fontId="0" fillId="2" borderId="1" xfId="0" applyFill="1" applyBorder="1"/>
    <xf numFmtId="0" fontId="2" fillId="3" borderId="1" xfId="0" applyFont="1" applyFill="1" applyBorder="1"/>
    <xf numFmtId="0" fontId="0" fillId="3" borderId="1" xfId="0" applyFill="1" applyBorder="1"/>
    <xf numFmtId="0" fontId="1" fillId="0" borderId="0" xfId="0" applyFont="1" applyAlignment="1">
      <alignment vertical="center" wrapText="1"/>
    </xf>
    <xf numFmtId="0" fontId="2" fillId="2" borderId="2" xfId="0" applyFont="1" applyFill="1" applyBorder="1"/>
    <xf numFmtId="0" fontId="0" fillId="2" borderId="2" xfId="0" applyFill="1" applyBorder="1"/>
    <xf numFmtId="0" fontId="2" fillId="3" borderId="2" xfId="0" applyFont="1" applyFill="1" applyBorder="1"/>
    <xf numFmtId="0" fontId="0" fillId="3" borderId="2" xfId="0" applyFill="1" applyBorder="1"/>
    <xf numFmtId="0" fontId="2" fillId="2" borderId="3" xfId="0" applyFont="1" applyFill="1" applyBorder="1"/>
    <xf numFmtId="0" fontId="0" fillId="2" borderId="3" xfId="0" applyFill="1" applyBorder="1"/>
    <xf numFmtId="0" fontId="2" fillId="3" borderId="3" xfId="0" applyFont="1" applyFill="1" applyBorder="1"/>
    <xf numFmtId="0" fontId="0" fillId="3" borderId="3" xfId="0" applyFill="1" applyBorder="1"/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4" xfId="0" applyFont="1" applyBorder="1"/>
    <xf numFmtId="0" fontId="4" fillId="0" borderId="0" xfId="0" applyFont="1"/>
    <xf numFmtId="49" fontId="5" fillId="0" borderId="0" xfId="1" applyNumberFormat="1" applyBorder="1" applyProtection="1"/>
    <xf numFmtId="2" fontId="2" fillId="0" borderId="0" xfId="0" applyNumberFormat="1" applyFont="1"/>
    <xf numFmtId="0" fontId="6" fillId="0" borderId="0" xfId="0" applyFont="1"/>
    <xf numFmtId="2" fontId="6" fillId="0" borderId="0" xfId="0" applyNumberFormat="1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22222"/>
      <rgbColor rgb="FF993300"/>
      <rgbColor rgb="FF993366"/>
      <rgbColor rgb="FF333399"/>
      <rgbColor rgb="FF2424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D41"/>
  <sheetViews>
    <sheetView zoomScale="80" zoomScaleNormal="80" workbookViewId="0">
      <pane xSplit="16" ySplit="10" topLeftCell="Q32" activePane="bottomRight" state="frozen"/>
      <selection pane="topRight" activeCell="BQ1" sqref="BQ1"/>
      <selection pane="bottomLeft" activeCell="A11" sqref="A11"/>
      <selection pane="bottomRight" activeCell="A4" sqref="A4:E36"/>
    </sheetView>
  </sheetViews>
  <sheetFormatPr baseColWidth="10" defaultColWidth="10.453125" defaultRowHeight="16" x14ac:dyDescent="0.4"/>
  <cols>
    <col min="1" max="1" width="17.81640625" style="1" customWidth="1"/>
    <col min="2" max="2" width="23.7265625" style="1" customWidth="1"/>
    <col min="3" max="4" width="2" customWidth="1"/>
    <col min="5" max="5" width="7.36328125" style="22" customWidth="1"/>
    <col min="6" max="6" width="6.08984375" customWidth="1"/>
    <col min="7" max="7" width="3.1796875" customWidth="1"/>
    <col min="8" max="8" width="6.26953125" style="2" customWidth="1"/>
    <col min="9" max="13" width="4.90625" customWidth="1"/>
    <col min="14" max="14" width="1.54296875" customWidth="1"/>
    <col min="15" max="15" width="6.26953125" customWidth="1"/>
    <col min="16" max="16" width="4.90625" customWidth="1"/>
    <col min="17" max="17" width="5.1796875" customWidth="1"/>
    <col min="18" max="21" width="4.90625" customWidth="1"/>
    <col min="22" max="22" width="5.1796875" customWidth="1"/>
    <col min="23" max="23" width="5.453125" customWidth="1"/>
    <col min="24" max="24" width="4.7265625" customWidth="1"/>
    <col min="25" max="25" width="5.1796875" customWidth="1"/>
    <col min="26" max="26" width="4.26953125" customWidth="1"/>
    <col min="27" max="27" width="5.1796875" customWidth="1"/>
    <col min="28" max="28" width="4.81640625" customWidth="1"/>
    <col min="29" max="29" width="6.81640625" customWidth="1"/>
    <col min="30" max="30" width="3.54296875" customWidth="1"/>
    <col min="31" max="31" width="6.26953125" customWidth="1"/>
    <col min="32" max="32" width="5.1796875" customWidth="1"/>
    <col min="33" max="34" width="4.6328125" customWidth="1"/>
    <col min="35" max="36" width="4.81640625" customWidth="1"/>
    <col min="37" max="37" width="6.81640625" customWidth="1"/>
    <col min="38" max="39" width="6.26953125" customWidth="1"/>
    <col min="40" max="44" width="5.6328125" customWidth="1"/>
    <col min="45" max="45" width="6.7265625" customWidth="1"/>
    <col min="46" max="46" width="3.26953125" customWidth="1"/>
    <col min="47" max="47" width="6.08984375" customWidth="1"/>
    <col min="48" max="49" width="4.6328125" customWidth="1"/>
    <col min="50" max="50" width="5.08984375" customWidth="1"/>
    <col min="51" max="51" width="4.6328125" customWidth="1"/>
    <col min="52" max="52" width="6.81640625" customWidth="1"/>
    <col min="53" max="53" width="3.453125" customWidth="1"/>
    <col min="54" max="59" width="5.6328125" customWidth="1"/>
    <col min="60" max="61" width="6.453125" customWidth="1"/>
    <col min="62" max="62" width="6.36328125" customWidth="1"/>
    <col min="63" max="66" width="5.6328125" customWidth="1"/>
    <col min="67" max="67" width="7.26953125" customWidth="1"/>
    <col min="68" max="68" width="7" customWidth="1"/>
    <col min="69" max="69" width="5.1796875" customWidth="1"/>
    <col min="70" max="70" width="6" customWidth="1"/>
    <col min="71" max="71" width="6.81640625" customWidth="1"/>
    <col min="72" max="72" width="5.36328125" customWidth="1"/>
    <col min="73" max="73" width="6.1796875" customWidth="1"/>
    <col min="74" max="76" width="4.81640625" customWidth="1"/>
    <col min="77" max="77" width="7.36328125" customWidth="1"/>
    <col min="78" max="78" width="6.81640625" customWidth="1"/>
    <col min="79" max="79" width="6.08984375" customWidth="1"/>
    <col min="80" max="82" width="5.6328125" customWidth="1"/>
    <col min="83" max="85" width="7.26953125" customWidth="1"/>
    <col min="86" max="86" width="7" customWidth="1"/>
    <col min="87" max="87" width="5.1796875" customWidth="1"/>
    <col min="88" max="88" width="6" customWidth="1"/>
    <col min="89" max="89" width="6.81640625" customWidth="1"/>
    <col min="90" max="90" width="5.36328125" customWidth="1"/>
    <col min="91" max="91" width="6.1796875" customWidth="1"/>
    <col min="92" max="94" width="4.81640625" customWidth="1"/>
    <col min="95" max="95" width="7.36328125" customWidth="1"/>
    <col min="96" max="96" width="10.453125" customWidth="1"/>
    <col min="97" max="100" width="5.6328125" customWidth="1"/>
    <col min="101" max="101" width="7.26953125" customWidth="1"/>
    <col min="102" max="102" width="7" customWidth="1"/>
    <col min="103" max="103" width="5.1796875" customWidth="1"/>
    <col min="104" max="104" width="6" customWidth="1"/>
    <col min="105" max="105" width="6.81640625" customWidth="1"/>
    <col min="106" max="106" width="5.36328125" customWidth="1"/>
    <col min="107" max="107" width="6.1796875" customWidth="1"/>
    <col min="108" max="108" width="7.36328125" customWidth="1"/>
  </cols>
  <sheetData>
    <row r="2" spans="1:108" x14ac:dyDescent="0.4">
      <c r="H2" s="3" t="s">
        <v>0</v>
      </c>
      <c r="I2" s="4" t="s">
        <v>1</v>
      </c>
      <c r="J2" s="4" t="s">
        <v>2</v>
      </c>
      <c r="K2" s="4" t="s">
        <v>3</v>
      </c>
      <c r="L2" s="4" t="s">
        <v>4</v>
      </c>
      <c r="M2" s="4" t="s">
        <v>5</v>
      </c>
      <c r="O2" s="5" t="s">
        <v>6</v>
      </c>
      <c r="P2" s="6" t="s">
        <v>1</v>
      </c>
      <c r="Q2" s="6" t="s">
        <v>2</v>
      </c>
      <c r="R2" s="6" t="s">
        <v>3</v>
      </c>
      <c r="S2" s="6" t="s">
        <v>4</v>
      </c>
      <c r="T2" s="6" t="s">
        <v>7</v>
      </c>
      <c r="U2" s="6" t="s">
        <v>8</v>
      </c>
      <c r="W2" s="3" t="s">
        <v>9</v>
      </c>
      <c r="X2" s="4" t="s">
        <v>1</v>
      </c>
      <c r="Y2" s="4" t="s">
        <v>2</v>
      </c>
      <c r="Z2" s="4" t="s">
        <v>3</v>
      </c>
      <c r="AA2" s="4" t="s">
        <v>4</v>
      </c>
      <c r="AB2" s="4" t="s">
        <v>5</v>
      </c>
      <c r="AC2" s="4" t="s">
        <v>10</v>
      </c>
      <c r="AE2" s="5" t="s">
        <v>11</v>
      </c>
      <c r="AF2" s="6" t="s">
        <v>1</v>
      </c>
      <c r="AG2" s="6" t="s">
        <v>2</v>
      </c>
      <c r="AH2" s="6" t="s">
        <v>3</v>
      </c>
      <c r="AI2" s="6" t="s">
        <v>4</v>
      </c>
      <c r="AJ2" s="6" t="s">
        <v>5</v>
      </c>
      <c r="AK2" s="6" t="s">
        <v>10</v>
      </c>
      <c r="AL2" s="2"/>
      <c r="AM2" s="3" t="s">
        <v>12</v>
      </c>
      <c r="AN2" s="4" t="s">
        <v>1</v>
      </c>
      <c r="AO2" s="4" t="s">
        <v>2</v>
      </c>
      <c r="AP2" s="4" t="s">
        <v>3</v>
      </c>
      <c r="AQ2" s="4" t="s">
        <v>4</v>
      </c>
      <c r="AR2" s="4" t="s">
        <v>5</v>
      </c>
      <c r="AS2" s="4" t="s">
        <v>10</v>
      </c>
      <c r="AU2" s="5" t="s">
        <v>13</v>
      </c>
      <c r="AV2" s="6" t="s">
        <v>1</v>
      </c>
      <c r="AW2" s="6" t="s">
        <v>2</v>
      </c>
      <c r="AX2" s="6" t="s">
        <v>3</v>
      </c>
      <c r="AY2" s="6" t="s">
        <v>5</v>
      </c>
      <c r="AZ2" s="6" t="s">
        <v>10</v>
      </c>
      <c r="BB2" s="3" t="s">
        <v>14</v>
      </c>
      <c r="BC2" s="4" t="s">
        <v>1</v>
      </c>
      <c r="BD2" s="4" t="s">
        <v>2</v>
      </c>
      <c r="BE2" s="4" t="s">
        <v>3</v>
      </c>
      <c r="BF2" s="4" t="s">
        <v>4</v>
      </c>
      <c r="BG2" s="4" t="s">
        <v>5</v>
      </c>
      <c r="BH2" s="4" t="s">
        <v>15</v>
      </c>
      <c r="BI2" s="4" t="s">
        <v>10</v>
      </c>
      <c r="BJ2" s="2"/>
      <c r="BK2" s="5" t="s">
        <v>16</v>
      </c>
      <c r="BL2" s="6" t="s">
        <v>1</v>
      </c>
      <c r="BM2" s="6" t="s">
        <v>2</v>
      </c>
      <c r="BN2" s="6" t="s">
        <v>3</v>
      </c>
      <c r="BO2" s="6" t="s">
        <v>4</v>
      </c>
      <c r="BP2" s="6" t="s">
        <v>10</v>
      </c>
      <c r="BR2" s="3" t="s">
        <v>17</v>
      </c>
      <c r="BS2" s="4" t="s">
        <v>1</v>
      </c>
      <c r="BT2" s="4" t="s">
        <v>2</v>
      </c>
      <c r="BU2" s="4" t="s">
        <v>3</v>
      </c>
      <c r="BV2" s="4" t="s">
        <v>4</v>
      </c>
      <c r="BW2" s="4" t="s">
        <v>5</v>
      </c>
      <c r="BX2" s="4" t="s">
        <v>15</v>
      </c>
      <c r="BY2" s="4" t="s">
        <v>10</v>
      </c>
      <c r="CA2" s="5" t="s">
        <v>18</v>
      </c>
      <c r="CB2" s="6" t="s">
        <v>1</v>
      </c>
      <c r="CC2" s="6" t="s">
        <v>2</v>
      </c>
      <c r="CD2" s="6" t="s">
        <v>3</v>
      </c>
      <c r="CE2" s="6" t="s">
        <v>4</v>
      </c>
      <c r="CF2" s="6" t="s">
        <v>5</v>
      </c>
      <c r="CG2" s="6" t="s">
        <v>15</v>
      </c>
      <c r="CH2" s="6" t="s">
        <v>10</v>
      </c>
      <c r="CJ2" s="3" t="s">
        <v>19</v>
      </c>
      <c r="CK2" s="4" t="s">
        <v>1</v>
      </c>
      <c r="CL2" s="4" t="s">
        <v>2</v>
      </c>
      <c r="CM2" s="4" t="s">
        <v>3</v>
      </c>
      <c r="CN2" s="4" t="s">
        <v>4</v>
      </c>
      <c r="CO2" s="4" t="s">
        <v>5</v>
      </c>
      <c r="CP2" s="4" t="s">
        <v>15</v>
      </c>
      <c r="CQ2" s="4" t="s">
        <v>10</v>
      </c>
      <c r="CS2" s="5" t="s">
        <v>20</v>
      </c>
      <c r="CT2" s="6" t="s">
        <v>1</v>
      </c>
      <c r="CU2" s="6" t="s">
        <v>2</v>
      </c>
      <c r="CV2" s="6" t="s">
        <v>3</v>
      </c>
      <c r="CW2" s="6" t="s">
        <v>4</v>
      </c>
      <c r="CX2" s="6" t="s">
        <v>10</v>
      </c>
      <c r="CZ2" s="3" t="s">
        <v>21</v>
      </c>
      <c r="DA2" s="4" t="s">
        <v>1</v>
      </c>
      <c r="DB2" s="4" t="s">
        <v>2</v>
      </c>
      <c r="DC2" s="4" t="s">
        <v>3</v>
      </c>
      <c r="DD2" s="4" t="s">
        <v>10</v>
      </c>
    </row>
    <row r="3" spans="1:108" x14ac:dyDescent="0.4">
      <c r="E3" s="22">
        <f>ROUNDUP(F3*2,0)/2</f>
        <v>20</v>
      </c>
      <c r="F3">
        <f>AVERAGE(H3,O3,W3,AE3,AM3,AU3,BB3,BK3,BR3)</f>
        <v>20</v>
      </c>
      <c r="H3" s="3">
        <f>SUM(I3:M3)</f>
        <v>20</v>
      </c>
      <c r="I3" s="4">
        <v>3</v>
      </c>
      <c r="J3" s="4">
        <v>3</v>
      </c>
      <c r="K3" s="4">
        <v>4</v>
      </c>
      <c r="L3" s="4">
        <v>5</v>
      </c>
      <c r="M3" s="4">
        <v>5</v>
      </c>
      <c r="O3" s="5">
        <f>SUM(P3:U3)</f>
        <v>20</v>
      </c>
      <c r="P3" s="6">
        <v>2</v>
      </c>
      <c r="Q3" s="6">
        <v>3</v>
      </c>
      <c r="R3" s="6">
        <v>4</v>
      </c>
      <c r="S3" s="6">
        <v>4</v>
      </c>
      <c r="T3" s="6">
        <v>4</v>
      </c>
      <c r="U3" s="6">
        <v>3</v>
      </c>
      <c r="W3" s="3">
        <f>SUM(X3:AC3)</f>
        <v>20</v>
      </c>
      <c r="X3" s="4">
        <v>3</v>
      </c>
      <c r="Y3" s="4">
        <v>4</v>
      </c>
      <c r="Z3" s="4">
        <v>3</v>
      </c>
      <c r="AA3" s="4">
        <v>4</v>
      </c>
      <c r="AB3" s="4">
        <v>3</v>
      </c>
      <c r="AC3" s="4">
        <v>3</v>
      </c>
      <c r="AE3" s="5">
        <f>SUM(AF3:AL3)</f>
        <v>20</v>
      </c>
      <c r="AF3" s="6">
        <v>3</v>
      </c>
      <c r="AG3" s="6">
        <v>2</v>
      </c>
      <c r="AH3" s="6">
        <v>6</v>
      </c>
      <c r="AI3" s="6">
        <v>3</v>
      </c>
      <c r="AJ3" s="6">
        <v>3</v>
      </c>
      <c r="AK3" s="6">
        <v>3</v>
      </c>
      <c r="AL3" s="2"/>
      <c r="AM3" s="3">
        <f>SUM(AN3:AS3)</f>
        <v>20</v>
      </c>
      <c r="AN3" s="4">
        <v>2</v>
      </c>
      <c r="AO3" s="4">
        <v>4</v>
      </c>
      <c r="AP3" s="4">
        <v>4</v>
      </c>
      <c r="AQ3" s="4">
        <v>3</v>
      </c>
      <c r="AR3" s="4">
        <v>3</v>
      </c>
      <c r="AS3" s="4">
        <v>4</v>
      </c>
      <c r="AU3" s="5">
        <f>SUM(AV3:BA3)</f>
        <v>20</v>
      </c>
      <c r="AV3" s="6">
        <v>6</v>
      </c>
      <c r="AW3" s="6">
        <v>2</v>
      </c>
      <c r="AX3" s="6">
        <v>4</v>
      </c>
      <c r="AY3" s="6">
        <v>4</v>
      </c>
      <c r="AZ3" s="6">
        <v>4</v>
      </c>
      <c r="BB3" s="3">
        <f>SUM(BC3:BI3)</f>
        <v>20</v>
      </c>
      <c r="BC3" s="4">
        <v>2</v>
      </c>
      <c r="BD3" s="4">
        <v>4</v>
      </c>
      <c r="BE3" s="4">
        <v>2</v>
      </c>
      <c r="BF3" s="4">
        <v>3</v>
      </c>
      <c r="BG3" s="4">
        <v>2</v>
      </c>
      <c r="BH3" s="4">
        <v>3</v>
      </c>
      <c r="BI3" s="4">
        <v>4</v>
      </c>
      <c r="BJ3" s="2"/>
      <c r="BK3" s="5">
        <f>SUM(BL3:BQ3)</f>
        <v>20</v>
      </c>
      <c r="BL3" s="6">
        <v>4</v>
      </c>
      <c r="BM3" s="6">
        <v>4</v>
      </c>
      <c r="BN3" s="6">
        <v>4</v>
      </c>
      <c r="BO3" s="6">
        <v>4</v>
      </c>
      <c r="BP3" s="6">
        <v>4</v>
      </c>
      <c r="BR3" s="3">
        <f>SUM(BS3:BY3)</f>
        <v>20</v>
      </c>
      <c r="BS3" s="4">
        <v>2.5</v>
      </c>
      <c r="BT3" s="4">
        <v>2.5</v>
      </c>
      <c r="BU3" s="4">
        <v>3</v>
      </c>
      <c r="BV3" s="4">
        <v>3</v>
      </c>
      <c r="BW3" s="4">
        <v>2</v>
      </c>
      <c r="BX3" s="4">
        <v>3</v>
      </c>
      <c r="BY3" s="4">
        <v>4</v>
      </c>
      <c r="CA3" s="5">
        <f>SUM(CB3:CI3)</f>
        <v>20</v>
      </c>
      <c r="CB3" s="6">
        <v>2</v>
      </c>
      <c r="CC3" s="6">
        <v>3</v>
      </c>
      <c r="CD3" s="6">
        <v>3</v>
      </c>
      <c r="CE3" s="6">
        <v>3</v>
      </c>
      <c r="CF3" s="6">
        <v>2</v>
      </c>
      <c r="CG3" s="6">
        <v>3</v>
      </c>
      <c r="CH3" s="6">
        <v>4</v>
      </c>
      <c r="CJ3" s="3">
        <f>SUM(CK3:CQ3)</f>
        <v>20</v>
      </c>
      <c r="CK3" s="4">
        <v>2</v>
      </c>
      <c r="CL3" s="4">
        <v>3</v>
      </c>
      <c r="CM3" s="4">
        <v>5</v>
      </c>
      <c r="CN3" s="4">
        <v>6</v>
      </c>
      <c r="CO3" s="4"/>
      <c r="CP3" s="4"/>
      <c r="CQ3" s="4">
        <v>4</v>
      </c>
      <c r="CS3" s="5">
        <f>SUM(CT3:CY3)</f>
        <v>20</v>
      </c>
      <c r="CT3" s="6">
        <v>4</v>
      </c>
      <c r="CU3" s="6">
        <v>4</v>
      </c>
      <c r="CV3" s="6">
        <v>5</v>
      </c>
      <c r="CW3" s="6">
        <v>3</v>
      </c>
      <c r="CX3" s="6">
        <v>4</v>
      </c>
      <c r="CZ3" s="3">
        <f>SUM(DA3:DD3)</f>
        <v>20</v>
      </c>
      <c r="DA3" s="4">
        <v>4</v>
      </c>
      <c r="DB3" s="4">
        <v>6</v>
      </c>
      <c r="DC3" s="4">
        <v>6</v>
      </c>
      <c r="DD3" s="4">
        <v>4</v>
      </c>
    </row>
    <row r="4" spans="1:108" x14ac:dyDescent="0.35">
      <c r="A4" s="7" t="s">
        <v>22</v>
      </c>
      <c r="B4" s="7"/>
      <c r="C4">
        <v>1</v>
      </c>
      <c r="E4" s="22">
        <f>ROUNDUP(F4*2,0)/2</f>
        <v>13</v>
      </c>
      <c r="F4">
        <f>AVERAGE(H4,O4,W4,AE4,AM4,AU4,BB4,BK4,BR4,CA4,CJ4,CS4,CZ4)</f>
        <v>12.923076923076923</v>
      </c>
      <c r="H4" s="3">
        <f>SUM(I4:M4)</f>
        <v>16</v>
      </c>
      <c r="I4" s="4">
        <v>3</v>
      </c>
      <c r="J4" s="4">
        <v>1.5</v>
      </c>
      <c r="K4" s="4">
        <v>3</v>
      </c>
      <c r="L4" s="4">
        <v>5</v>
      </c>
      <c r="M4" s="4">
        <v>3.5</v>
      </c>
      <c r="O4" s="5">
        <f>SUM(P4:U4)</f>
        <v>13.5</v>
      </c>
      <c r="P4" s="6">
        <v>2</v>
      </c>
      <c r="Q4" s="6">
        <v>3</v>
      </c>
      <c r="R4" s="6">
        <v>2.5</v>
      </c>
      <c r="S4" s="6">
        <v>2</v>
      </c>
      <c r="T4" s="6">
        <v>1</v>
      </c>
      <c r="U4" s="6">
        <v>3</v>
      </c>
      <c r="W4" s="3">
        <f>SUM(X4:AC4)</f>
        <v>13.5</v>
      </c>
      <c r="X4" s="4">
        <v>2</v>
      </c>
      <c r="Y4" s="4">
        <v>2.5</v>
      </c>
      <c r="Z4" s="4">
        <v>3</v>
      </c>
      <c r="AA4" s="4">
        <v>1.5</v>
      </c>
      <c r="AB4" s="4">
        <v>1.5</v>
      </c>
      <c r="AC4" s="4">
        <v>3</v>
      </c>
      <c r="AE4" s="5">
        <f>SUM(AF4:AL4)</f>
        <v>14.5</v>
      </c>
      <c r="AF4" s="6">
        <v>1</v>
      </c>
      <c r="AG4" s="6">
        <v>2</v>
      </c>
      <c r="AH4" s="6">
        <v>6</v>
      </c>
      <c r="AI4" s="6">
        <v>1</v>
      </c>
      <c r="AJ4" s="6">
        <v>1.5</v>
      </c>
      <c r="AK4" s="6">
        <v>3</v>
      </c>
      <c r="AL4" s="2"/>
      <c r="AM4" s="3">
        <f>SUM(AN4:AS4)</f>
        <v>15.5</v>
      </c>
      <c r="AN4" s="4">
        <v>1.5</v>
      </c>
      <c r="AO4" s="4">
        <v>4</v>
      </c>
      <c r="AP4" s="4">
        <v>0.5</v>
      </c>
      <c r="AQ4" s="4">
        <v>3</v>
      </c>
      <c r="AR4" s="4">
        <v>2.5</v>
      </c>
      <c r="AS4" s="4">
        <v>4</v>
      </c>
      <c r="AU4" s="5">
        <f>SUM(AV4:BA4)</f>
        <v>11</v>
      </c>
      <c r="AV4" s="6">
        <v>2.5</v>
      </c>
      <c r="AW4" s="6">
        <v>2</v>
      </c>
      <c r="AX4" s="6">
        <v>1</v>
      </c>
      <c r="AY4" s="6">
        <v>1.5</v>
      </c>
      <c r="AZ4" s="6">
        <v>4</v>
      </c>
      <c r="BB4" s="3">
        <f>SUM(BC4:BI4)</f>
        <v>12.5</v>
      </c>
      <c r="BC4" s="4">
        <v>1</v>
      </c>
      <c r="BD4" s="4">
        <v>2.5</v>
      </c>
      <c r="BE4" s="4">
        <v>2</v>
      </c>
      <c r="BF4" s="4">
        <v>2</v>
      </c>
      <c r="BG4" s="4">
        <v>0.5</v>
      </c>
      <c r="BH4" s="4">
        <v>0.5</v>
      </c>
      <c r="BI4" s="4">
        <v>4</v>
      </c>
      <c r="BJ4" s="2"/>
      <c r="BK4" s="5">
        <f>SUM(BL4:BQ4)</f>
        <v>11.5</v>
      </c>
      <c r="BL4" s="6">
        <v>2</v>
      </c>
      <c r="BM4" s="6">
        <v>2</v>
      </c>
      <c r="BN4" s="6">
        <v>3</v>
      </c>
      <c r="BO4" s="6">
        <v>0.5</v>
      </c>
      <c r="BP4" s="6">
        <v>4</v>
      </c>
      <c r="BR4" s="3">
        <f>SUM(BS4:BY4)</f>
        <v>10</v>
      </c>
      <c r="BS4" s="4">
        <v>1.5</v>
      </c>
      <c r="BT4" s="4">
        <v>2</v>
      </c>
      <c r="BU4" s="4">
        <v>2</v>
      </c>
      <c r="BV4" s="4">
        <v>0</v>
      </c>
      <c r="BW4" s="4">
        <v>0.5</v>
      </c>
      <c r="BX4" s="4"/>
      <c r="BY4" s="4">
        <v>4</v>
      </c>
      <c r="CA4" s="5">
        <f>SUM(CB4:CI4)</f>
        <v>11.5</v>
      </c>
      <c r="CB4" s="6">
        <v>1.5</v>
      </c>
      <c r="CC4" s="6">
        <v>1.5</v>
      </c>
      <c r="CD4" s="6">
        <v>0.5</v>
      </c>
      <c r="CE4" s="6">
        <v>2</v>
      </c>
      <c r="CF4" s="6">
        <v>1</v>
      </c>
      <c r="CG4" s="6">
        <v>1</v>
      </c>
      <c r="CH4" s="6">
        <v>4</v>
      </c>
      <c r="CJ4" s="3">
        <f>SUM(CK4:CQ4)</f>
        <v>9</v>
      </c>
      <c r="CK4" s="4">
        <v>0.5</v>
      </c>
      <c r="CL4" s="4">
        <v>0</v>
      </c>
      <c r="CM4" s="4">
        <v>2.5</v>
      </c>
      <c r="CN4" s="4">
        <v>2</v>
      </c>
      <c r="CO4" s="4"/>
      <c r="CP4" s="4"/>
      <c r="CQ4" s="4">
        <v>4</v>
      </c>
      <c r="CS4" s="5">
        <f>SUM(CT4:CY4)</f>
        <v>15.5</v>
      </c>
      <c r="CT4" s="6">
        <v>3</v>
      </c>
      <c r="CU4" s="6">
        <v>3</v>
      </c>
      <c r="CV4" s="6">
        <v>3</v>
      </c>
      <c r="CW4" s="6">
        <v>2.5</v>
      </c>
      <c r="CX4" s="6">
        <v>4</v>
      </c>
      <c r="CZ4" s="3">
        <f>SUM(DA4:DD4)</f>
        <v>14</v>
      </c>
      <c r="DA4" s="4">
        <v>3</v>
      </c>
      <c r="DB4" s="4">
        <v>4</v>
      </c>
      <c r="DC4" s="4">
        <v>3</v>
      </c>
      <c r="DD4" s="4">
        <v>4</v>
      </c>
    </row>
    <row r="5" spans="1:108" x14ac:dyDescent="0.35">
      <c r="A5" s="7" t="s">
        <v>23</v>
      </c>
      <c r="B5" s="7"/>
      <c r="C5">
        <v>1</v>
      </c>
      <c r="E5" s="22">
        <f>ROUNDUP(F5*2,0)/2</f>
        <v>13</v>
      </c>
      <c r="F5">
        <f t="shared" ref="F5:F6" si="0">AVERAGE(H5,O5,W5,AE5,AM5,AU5,BB5,BK5,BR5,CA5,CJ5,CS5,CZ5)</f>
        <v>12.923076923076923</v>
      </c>
      <c r="H5" s="8">
        <f>$H$4</f>
        <v>16</v>
      </c>
      <c r="I5" s="9"/>
      <c r="J5" s="9"/>
      <c r="K5" s="9"/>
      <c r="L5" s="9"/>
      <c r="M5" s="9"/>
      <c r="O5" s="10">
        <f>O$4</f>
        <v>13.5</v>
      </c>
      <c r="P5" s="11"/>
      <c r="Q5" s="11"/>
      <c r="R5" s="11"/>
      <c r="S5" s="11"/>
      <c r="T5" s="11"/>
      <c r="U5" s="11"/>
      <c r="W5" s="8">
        <f>$W$4</f>
        <v>13.5</v>
      </c>
      <c r="X5" s="9"/>
      <c r="Y5" s="9"/>
      <c r="Z5" s="9"/>
      <c r="AA5" s="9"/>
      <c r="AB5" s="9"/>
      <c r="AC5" s="9"/>
      <c r="AE5" s="10">
        <f>AE$4</f>
        <v>14.5</v>
      </c>
      <c r="AF5" s="11"/>
      <c r="AG5" s="11"/>
      <c r="AH5" s="11"/>
      <c r="AI5" s="11"/>
      <c r="AJ5" s="11"/>
      <c r="AK5" s="11"/>
      <c r="AL5" s="2"/>
      <c r="AM5" s="8">
        <f>AM4</f>
        <v>15.5</v>
      </c>
      <c r="AN5" s="9"/>
      <c r="AO5" s="9"/>
      <c r="AP5" s="9"/>
      <c r="AQ5" s="9"/>
      <c r="AR5" s="9"/>
      <c r="AS5" s="9"/>
      <c r="AU5" s="10">
        <f>AU$4</f>
        <v>11</v>
      </c>
      <c r="AV5" s="11"/>
      <c r="AW5" s="11"/>
      <c r="AX5" s="11"/>
      <c r="AY5" s="11"/>
      <c r="AZ5" s="11"/>
      <c r="BB5" s="8">
        <f>BB4</f>
        <v>12.5</v>
      </c>
      <c r="BC5" s="9"/>
      <c r="BD5" s="9"/>
      <c r="BE5" s="9"/>
      <c r="BF5" s="9"/>
      <c r="BG5" s="9"/>
      <c r="BH5" s="9"/>
      <c r="BI5" s="9"/>
      <c r="BJ5" s="2"/>
      <c r="BK5" s="10">
        <f>BK$4</f>
        <v>11.5</v>
      </c>
      <c r="BL5" s="11"/>
      <c r="BM5" s="11"/>
      <c r="BN5" s="11"/>
      <c r="BO5" s="11"/>
      <c r="BP5" s="11"/>
      <c r="BR5" s="8">
        <f>BR4</f>
        <v>10</v>
      </c>
      <c r="BS5" s="9"/>
      <c r="BT5" s="9"/>
      <c r="BU5" s="9"/>
      <c r="BV5" s="9"/>
      <c r="BW5" s="9"/>
      <c r="BX5" s="9"/>
      <c r="BY5" s="9"/>
      <c r="CA5" s="10">
        <f>CA$4</f>
        <v>11.5</v>
      </c>
      <c r="CB5" s="11"/>
      <c r="CC5" s="11"/>
      <c r="CD5" s="11"/>
      <c r="CE5" s="11"/>
      <c r="CF5" s="11"/>
      <c r="CG5" s="11"/>
      <c r="CH5" s="11"/>
      <c r="CJ5" s="8">
        <f>CJ4</f>
        <v>9</v>
      </c>
      <c r="CK5" s="9"/>
      <c r="CL5" s="9"/>
      <c r="CM5" s="9"/>
      <c r="CN5" s="9"/>
      <c r="CO5" s="9"/>
      <c r="CP5" s="9"/>
      <c r="CQ5" s="9"/>
      <c r="CS5" s="10">
        <f>CS$4</f>
        <v>15.5</v>
      </c>
      <c r="CT5" s="11"/>
      <c r="CU5" s="11"/>
      <c r="CV5" s="11"/>
      <c r="CW5" s="11"/>
      <c r="CX5" s="11"/>
      <c r="CZ5" s="8">
        <f>CZ4</f>
        <v>14</v>
      </c>
      <c r="DA5" s="9"/>
      <c r="DB5" s="9"/>
      <c r="DC5" s="9"/>
      <c r="DD5" s="9"/>
    </row>
    <row r="6" spans="1:108" x14ac:dyDescent="0.35">
      <c r="A6" s="7" t="s">
        <v>24</v>
      </c>
      <c r="B6" s="7"/>
      <c r="C6">
        <v>1</v>
      </c>
      <c r="E6" s="22">
        <f>ROUNDUP(F6*2,0)/2</f>
        <v>13</v>
      </c>
      <c r="F6">
        <f t="shared" si="0"/>
        <v>12.923076923076923</v>
      </c>
      <c r="H6" s="8">
        <f>$H$4</f>
        <v>16</v>
      </c>
      <c r="I6" s="9"/>
      <c r="J6" s="9"/>
      <c r="K6" s="9"/>
      <c r="L6" s="9"/>
      <c r="M6" s="9"/>
      <c r="O6" s="5">
        <f>O$4</f>
        <v>13.5</v>
      </c>
      <c r="P6" s="6"/>
      <c r="Q6" s="6"/>
      <c r="R6" s="6"/>
      <c r="S6" s="6"/>
      <c r="T6" s="6"/>
      <c r="U6" s="6"/>
      <c r="W6" s="3">
        <f>$W$4</f>
        <v>13.5</v>
      </c>
      <c r="X6" s="4"/>
      <c r="Y6" s="4"/>
      <c r="Z6" s="4"/>
      <c r="AA6" s="4"/>
      <c r="AB6" s="4"/>
      <c r="AC6" s="4"/>
      <c r="AE6" s="5">
        <f>AE$4</f>
        <v>14.5</v>
      </c>
      <c r="AF6" s="6"/>
      <c r="AG6" s="6"/>
      <c r="AH6" s="6"/>
      <c r="AI6" s="6"/>
      <c r="AJ6" s="6"/>
      <c r="AK6" s="6"/>
      <c r="AL6" s="2"/>
      <c r="AM6" s="3">
        <f>AM4</f>
        <v>15.5</v>
      </c>
      <c r="AN6" s="4"/>
      <c r="AO6" s="4"/>
      <c r="AP6" s="4"/>
      <c r="AQ6" s="4"/>
      <c r="AR6" s="4"/>
      <c r="AS6" s="4"/>
      <c r="AU6" s="5">
        <f>AU$4</f>
        <v>11</v>
      </c>
      <c r="AV6" s="6"/>
      <c r="AW6" s="6"/>
      <c r="AX6" s="6"/>
      <c r="AY6" s="6"/>
      <c r="AZ6" s="6"/>
      <c r="BB6" s="3">
        <f>BB4</f>
        <v>12.5</v>
      </c>
      <c r="BC6" s="4"/>
      <c r="BD6" s="4"/>
      <c r="BE6" s="4"/>
      <c r="BF6" s="4"/>
      <c r="BG6" s="4"/>
      <c r="BH6" s="4"/>
      <c r="BI6" s="4"/>
      <c r="BJ6" s="2"/>
      <c r="BK6" s="5">
        <f>BK4</f>
        <v>11.5</v>
      </c>
      <c r="BL6" s="6"/>
      <c r="BM6" s="6"/>
      <c r="BN6" s="6"/>
      <c r="BO6" s="6"/>
      <c r="BP6" s="6"/>
      <c r="BR6" s="3">
        <f>BR4</f>
        <v>10</v>
      </c>
      <c r="BS6" s="4"/>
      <c r="BT6" s="4"/>
      <c r="BU6" s="4"/>
      <c r="BV6" s="4"/>
      <c r="BW6" s="4"/>
      <c r="BX6" s="4"/>
      <c r="BY6" s="4"/>
      <c r="CA6" s="5">
        <f>CA4</f>
        <v>11.5</v>
      </c>
      <c r="CB6" s="6"/>
      <c r="CC6" s="6"/>
      <c r="CD6" s="6"/>
      <c r="CE6" s="6"/>
      <c r="CF6" s="6"/>
      <c r="CG6" s="6"/>
      <c r="CH6" s="6"/>
      <c r="CJ6" s="3">
        <f>CJ4</f>
        <v>9</v>
      </c>
      <c r="CK6" s="4"/>
      <c r="CL6" s="4"/>
      <c r="CM6" s="4"/>
      <c r="CN6" s="4"/>
      <c r="CO6" s="4"/>
      <c r="CP6" s="4"/>
      <c r="CQ6" s="4"/>
      <c r="CS6" s="5">
        <f>CS4</f>
        <v>15.5</v>
      </c>
      <c r="CT6" s="6"/>
      <c r="CU6" s="6"/>
      <c r="CV6" s="6"/>
      <c r="CW6" s="6"/>
      <c r="CX6" s="6"/>
      <c r="CZ6" s="3">
        <f>CZ4</f>
        <v>14</v>
      </c>
      <c r="DA6" s="4"/>
      <c r="DB6" s="4"/>
      <c r="DC6" s="4"/>
      <c r="DD6" s="4"/>
    </row>
    <row r="7" spans="1:108" x14ac:dyDescent="0.4">
      <c r="O7" s="2"/>
      <c r="W7" s="2"/>
      <c r="AE7" s="2"/>
      <c r="AL7" s="2"/>
      <c r="AM7" s="2"/>
      <c r="AU7" s="2"/>
      <c r="BB7" s="2"/>
      <c r="BJ7" s="2"/>
      <c r="BK7" s="2"/>
      <c r="BR7" s="2"/>
      <c r="CA7" s="2"/>
      <c r="CJ7" s="2"/>
      <c r="CS7" s="2"/>
      <c r="CZ7" s="2"/>
    </row>
    <row r="8" spans="1:108" x14ac:dyDescent="0.35">
      <c r="A8" s="7" t="s">
        <v>25</v>
      </c>
      <c r="B8" s="7"/>
      <c r="C8">
        <v>2</v>
      </c>
      <c r="E8" s="22">
        <f>ROUNDUP(F8*2,0)/2</f>
        <v>13</v>
      </c>
      <c r="F8">
        <f>AVERAGE(H8,O8,W8,AE8,AM8,AU8,BB8,BK8,BR8,CA8,CJ8,CS8,CZ8)</f>
        <v>12.916666666666666</v>
      </c>
      <c r="H8" s="3">
        <f>SUM(I8:M8)</f>
        <v>9</v>
      </c>
      <c r="I8" s="4">
        <v>0</v>
      </c>
      <c r="J8" s="4">
        <v>3</v>
      </c>
      <c r="K8" s="4">
        <v>1.5</v>
      </c>
      <c r="L8" s="4">
        <v>1</v>
      </c>
      <c r="M8" s="4">
        <v>3.5</v>
      </c>
      <c r="O8" s="5">
        <f>SUM(P8:U8)</f>
        <v>16</v>
      </c>
      <c r="P8" s="6">
        <v>2</v>
      </c>
      <c r="Q8" s="6">
        <v>3</v>
      </c>
      <c r="R8" s="6">
        <v>2.5</v>
      </c>
      <c r="S8" s="6">
        <v>3</v>
      </c>
      <c r="T8" s="6">
        <v>2.5</v>
      </c>
      <c r="U8" s="6">
        <v>3</v>
      </c>
      <c r="W8" s="3">
        <f>SUM(X8:AC8)</f>
        <v>12</v>
      </c>
      <c r="X8" s="4">
        <v>2</v>
      </c>
      <c r="Y8" s="4">
        <v>3</v>
      </c>
      <c r="Z8" s="4">
        <v>3</v>
      </c>
      <c r="AA8" s="4">
        <v>0</v>
      </c>
      <c r="AB8" s="4">
        <v>2</v>
      </c>
      <c r="AC8" s="4">
        <v>2</v>
      </c>
      <c r="AE8" s="5">
        <f>SUM(AF8:AL8)</f>
        <v>16</v>
      </c>
      <c r="AF8" s="6">
        <v>2.5</v>
      </c>
      <c r="AG8" s="6">
        <v>2</v>
      </c>
      <c r="AH8" s="6">
        <v>5</v>
      </c>
      <c r="AI8" s="6">
        <v>1</v>
      </c>
      <c r="AJ8" s="6">
        <v>2.5</v>
      </c>
      <c r="AK8" s="6">
        <v>3</v>
      </c>
      <c r="AL8" s="2"/>
      <c r="AM8" s="3">
        <f>SUM(AN8:AS8)</f>
        <v>16</v>
      </c>
      <c r="AN8" s="4">
        <v>1</v>
      </c>
      <c r="AO8" s="4">
        <v>4</v>
      </c>
      <c r="AP8" s="4">
        <v>1</v>
      </c>
      <c r="AQ8" s="4">
        <v>3</v>
      </c>
      <c r="AR8" s="4">
        <v>3</v>
      </c>
      <c r="AS8" s="4">
        <v>4</v>
      </c>
      <c r="AU8" s="5">
        <f>SUM(AV8:BA8)</f>
        <v>11</v>
      </c>
      <c r="AV8" s="6">
        <v>3.5</v>
      </c>
      <c r="AW8" s="6">
        <v>2</v>
      </c>
      <c r="AX8" s="6">
        <v>2</v>
      </c>
      <c r="AY8" s="6">
        <v>1.5</v>
      </c>
      <c r="AZ8" s="6">
        <v>2</v>
      </c>
      <c r="BB8" s="3">
        <f>SUM(BC8:BI8)</f>
        <v>12.5</v>
      </c>
      <c r="BC8" s="4">
        <v>2</v>
      </c>
      <c r="BD8" s="4">
        <v>1</v>
      </c>
      <c r="BE8" s="4">
        <v>1.5</v>
      </c>
      <c r="BF8" s="4">
        <v>2</v>
      </c>
      <c r="BG8" s="4">
        <v>1</v>
      </c>
      <c r="BH8" s="4">
        <v>1</v>
      </c>
      <c r="BI8" s="4">
        <v>4</v>
      </c>
      <c r="BJ8" s="2"/>
      <c r="BK8" s="5">
        <f>SUM(BL8:BQ8)</f>
        <v>14</v>
      </c>
      <c r="BL8" s="6">
        <v>3</v>
      </c>
      <c r="BM8" s="6">
        <v>1.5</v>
      </c>
      <c r="BN8" s="6">
        <v>3.5</v>
      </c>
      <c r="BO8" s="6">
        <v>2</v>
      </c>
      <c r="BP8" s="6">
        <v>4</v>
      </c>
      <c r="BR8" s="3" t="s">
        <v>26</v>
      </c>
      <c r="BS8" s="4"/>
      <c r="BT8" s="4"/>
      <c r="BU8" s="4"/>
      <c r="BV8" s="4"/>
      <c r="BW8" s="4"/>
      <c r="BX8" s="4"/>
      <c r="BY8" s="4"/>
      <c r="CA8" s="5">
        <f>SUM(CB8:CI8)</f>
        <v>11.5</v>
      </c>
      <c r="CB8" s="6">
        <v>1.5</v>
      </c>
      <c r="CC8" s="6">
        <v>1.5</v>
      </c>
      <c r="CD8" s="6">
        <v>2</v>
      </c>
      <c r="CE8" s="6">
        <v>1</v>
      </c>
      <c r="CF8" s="6">
        <v>0.5</v>
      </c>
      <c r="CG8" s="6">
        <v>1</v>
      </c>
      <c r="CH8" s="6">
        <v>4</v>
      </c>
      <c r="CJ8" s="3">
        <f>SUM(CK8:CQ8)</f>
        <v>10.5</v>
      </c>
      <c r="CK8" s="4">
        <v>1.5</v>
      </c>
      <c r="CL8" s="4">
        <v>1</v>
      </c>
      <c r="CM8" s="4">
        <v>2</v>
      </c>
      <c r="CN8" s="4">
        <v>3</v>
      </c>
      <c r="CO8" s="4" t="s">
        <v>27</v>
      </c>
      <c r="CP8" s="4"/>
      <c r="CQ8" s="4">
        <v>3</v>
      </c>
      <c r="CS8" s="5">
        <f>SUM(CT8:CY8)</f>
        <v>13.5</v>
      </c>
      <c r="CT8" s="6">
        <v>1.5</v>
      </c>
      <c r="CU8" s="6">
        <v>2.5</v>
      </c>
      <c r="CV8" s="6">
        <v>4</v>
      </c>
      <c r="CW8" s="6">
        <v>1.5</v>
      </c>
      <c r="CX8" s="6">
        <v>4</v>
      </c>
      <c r="CZ8" s="3">
        <f>SUM(DA8:DD8)</f>
        <v>13</v>
      </c>
      <c r="DA8" s="4">
        <v>4</v>
      </c>
      <c r="DB8" s="4">
        <v>3.5</v>
      </c>
      <c r="DC8" s="4">
        <v>1.5</v>
      </c>
      <c r="DD8" s="4">
        <v>4</v>
      </c>
    </row>
    <row r="9" spans="1:108" x14ac:dyDescent="0.35">
      <c r="A9" s="7" t="s">
        <v>24</v>
      </c>
      <c r="B9" s="7" t="s">
        <v>28</v>
      </c>
      <c r="C9">
        <v>2</v>
      </c>
      <c r="E9" s="22">
        <f>ROUNDUP(F9*2,0)/2</f>
        <v>13.5</v>
      </c>
      <c r="F9">
        <f>AVERAGE(H9,O9,W9,AE9,AM9,AU9,BB9,BK9,BR9,CA9,CJ9,CS9,CZ9)</f>
        <v>13.038461538461538</v>
      </c>
      <c r="H9" s="12">
        <f>$H$8</f>
        <v>9</v>
      </c>
      <c r="I9" s="13"/>
      <c r="J9" s="13"/>
      <c r="K9" s="13"/>
      <c r="L9" s="13"/>
      <c r="M9" s="13"/>
      <c r="O9" s="14">
        <f>O$8</f>
        <v>16</v>
      </c>
      <c r="P9" s="15"/>
      <c r="Q9" s="15"/>
      <c r="R9" s="15"/>
      <c r="S9" s="15"/>
      <c r="T9" s="15"/>
      <c r="U9" s="15"/>
      <c r="W9" s="12">
        <f>$W8</f>
        <v>12</v>
      </c>
      <c r="X9" s="13"/>
      <c r="Y9" s="13"/>
      <c r="Z9" s="13"/>
      <c r="AA9" s="13"/>
      <c r="AB9" s="13"/>
      <c r="AC9" s="13"/>
      <c r="AE9" s="14">
        <f>AE$8</f>
        <v>16</v>
      </c>
      <c r="AF9" s="15"/>
      <c r="AG9" s="15"/>
      <c r="AH9" s="15"/>
      <c r="AI9" s="15"/>
      <c r="AJ9" s="15"/>
      <c r="AK9" s="15"/>
      <c r="AL9" s="2"/>
      <c r="AM9" s="12">
        <f>AM8</f>
        <v>16</v>
      </c>
      <c r="AN9" s="13"/>
      <c r="AO9" s="13"/>
      <c r="AP9" s="13"/>
      <c r="AQ9" s="13"/>
      <c r="AR9" s="13"/>
      <c r="AS9" s="13"/>
      <c r="AU9" s="14">
        <f>AU$8</f>
        <v>11</v>
      </c>
      <c r="AV9" s="15"/>
      <c r="AW9" s="15"/>
      <c r="AX9" s="15"/>
      <c r="AY9" s="15"/>
      <c r="AZ9" s="15"/>
      <c r="BB9" s="12">
        <f>BB8</f>
        <v>12.5</v>
      </c>
      <c r="BC9" s="13"/>
      <c r="BD9" s="13"/>
      <c r="BE9" s="13"/>
      <c r="BF9" s="13"/>
      <c r="BG9" s="13"/>
      <c r="BH9" s="13"/>
      <c r="BI9" s="13"/>
      <c r="BJ9" s="2"/>
      <c r="BK9" s="14">
        <f>BK$8</f>
        <v>14</v>
      </c>
      <c r="BL9" s="15"/>
      <c r="BM9" s="15"/>
      <c r="BN9" s="15"/>
      <c r="BO9" s="15"/>
      <c r="BP9" s="15"/>
      <c r="BR9" s="3">
        <f>SUM(BS9:BY9)</f>
        <v>14.5</v>
      </c>
      <c r="BS9" s="13">
        <v>1.5</v>
      </c>
      <c r="BT9" s="13">
        <v>2.5</v>
      </c>
      <c r="BU9" s="13">
        <v>2.5</v>
      </c>
      <c r="BV9" s="13">
        <v>2</v>
      </c>
      <c r="BW9" s="13">
        <v>1</v>
      </c>
      <c r="BX9" s="13">
        <v>1</v>
      </c>
      <c r="BY9" s="13">
        <v>4</v>
      </c>
      <c r="CA9" s="14">
        <f>CA$8</f>
        <v>11.5</v>
      </c>
      <c r="CB9" s="15"/>
      <c r="CC9" s="15"/>
      <c r="CD9" s="15"/>
      <c r="CE9" s="15"/>
      <c r="CF9" s="15"/>
      <c r="CG9" s="15"/>
      <c r="CH9" s="15"/>
      <c r="CJ9" s="12">
        <f>CJ8</f>
        <v>10.5</v>
      </c>
      <c r="CK9" s="13"/>
      <c r="CL9" s="13"/>
      <c r="CM9" s="13"/>
      <c r="CN9" s="13"/>
      <c r="CO9" s="13"/>
      <c r="CP9" s="13"/>
      <c r="CQ9" s="13"/>
      <c r="CS9" s="14">
        <f>CS$8</f>
        <v>13.5</v>
      </c>
      <c r="CT9" s="15"/>
      <c r="CU9" s="15"/>
      <c r="CV9" s="15"/>
      <c r="CW9" s="15"/>
      <c r="CX9" s="15"/>
      <c r="CZ9" s="12">
        <f>CZ8</f>
        <v>13</v>
      </c>
      <c r="DA9" s="13"/>
      <c r="DB9" s="13"/>
      <c r="DC9" s="13"/>
      <c r="DD9" s="13"/>
    </row>
    <row r="10" spans="1:108" x14ac:dyDescent="0.35">
      <c r="A10" s="7" t="s">
        <v>29</v>
      </c>
      <c r="B10" s="7" t="s">
        <v>30</v>
      </c>
      <c r="C10">
        <v>2</v>
      </c>
      <c r="E10" s="22">
        <f>ROUNDUP(F10*2,0)/2</f>
        <v>13</v>
      </c>
      <c r="F10">
        <f>AVERAGE(H10,O10,W10,AE10,AM10,AU10,BB10,BK10,BR10,CA10,CJ10,CS10,CZ10)</f>
        <v>12.791666666666666</v>
      </c>
      <c r="H10" s="3">
        <f>$H$8</f>
        <v>9</v>
      </c>
      <c r="I10" s="4"/>
      <c r="J10" s="4"/>
      <c r="K10" s="4"/>
      <c r="L10" s="4"/>
      <c r="M10" s="4"/>
      <c r="O10" s="5">
        <f>O$8</f>
        <v>16</v>
      </c>
      <c r="P10" s="6"/>
      <c r="Q10" s="6"/>
      <c r="R10" s="6"/>
      <c r="S10" s="6"/>
      <c r="T10" s="6"/>
      <c r="U10" s="6"/>
      <c r="W10" s="3">
        <f>$W8</f>
        <v>12</v>
      </c>
      <c r="X10" s="4"/>
      <c r="Y10" s="4"/>
      <c r="Z10" s="4"/>
      <c r="AA10" s="4"/>
      <c r="AB10" s="4"/>
      <c r="AC10" s="4"/>
      <c r="AE10" s="5" t="s">
        <v>26</v>
      </c>
      <c r="AF10" s="6"/>
      <c r="AG10" s="6"/>
      <c r="AH10" s="6"/>
      <c r="AI10" s="6"/>
      <c r="AJ10" s="6"/>
      <c r="AK10" s="6"/>
      <c r="AL10" s="2"/>
      <c r="AM10" s="3">
        <f>AM8</f>
        <v>16</v>
      </c>
      <c r="AN10" s="4"/>
      <c r="AO10" s="4"/>
      <c r="AP10" s="4"/>
      <c r="AQ10" s="4"/>
      <c r="AR10" s="4"/>
      <c r="AS10" s="4"/>
      <c r="AU10" s="5">
        <f>AU$8</f>
        <v>11</v>
      </c>
      <c r="AV10" s="6"/>
      <c r="AW10" s="6"/>
      <c r="AX10" s="6"/>
      <c r="AY10" s="6"/>
      <c r="AZ10" s="6"/>
      <c r="BB10" s="3">
        <f>BB8</f>
        <v>12.5</v>
      </c>
      <c r="BC10" s="4"/>
      <c r="BD10" s="4"/>
      <c r="BE10" s="4"/>
      <c r="BF10" s="4"/>
      <c r="BG10" s="4"/>
      <c r="BH10" s="4"/>
      <c r="BI10" s="4"/>
      <c r="BJ10" s="2"/>
      <c r="BK10" s="5">
        <f>BK$8</f>
        <v>14</v>
      </c>
      <c r="BL10" s="6"/>
      <c r="BM10" s="6"/>
      <c r="BN10" s="6"/>
      <c r="BO10" s="6"/>
      <c r="BP10" s="6"/>
      <c r="BR10" s="3">
        <f>BR9</f>
        <v>14.5</v>
      </c>
      <c r="BS10" s="4"/>
      <c r="BT10" s="4"/>
      <c r="BU10" s="4"/>
      <c r="BV10" s="4"/>
      <c r="BW10" s="4"/>
      <c r="BX10" s="4"/>
      <c r="BY10" s="4"/>
      <c r="CA10" s="5">
        <f>CA$8</f>
        <v>11.5</v>
      </c>
      <c r="CB10" s="6"/>
      <c r="CC10" s="6"/>
      <c r="CD10" s="6"/>
      <c r="CE10" s="6"/>
      <c r="CF10" s="6"/>
      <c r="CG10" s="6"/>
      <c r="CH10" s="6"/>
      <c r="CJ10" s="3">
        <f>CJ8</f>
        <v>10.5</v>
      </c>
      <c r="CK10" s="4"/>
      <c r="CL10" s="4"/>
      <c r="CM10" s="4"/>
      <c r="CN10" s="4"/>
      <c r="CO10" s="4"/>
      <c r="CP10" s="4"/>
      <c r="CQ10" s="4"/>
      <c r="CS10" s="5">
        <f>CS$8</f>
        <v>13.5</v>
      </c>
      <c r="CT10" s="6"/>
      <c r="CU10" s="6"/>
      <c r="CV10" s="6"/>
      <c r="CW10" s="6"/>
      <c r="CX10" s="6"/>
      <c r="CZ10" s="3">
        <f>CZ8</f>
        <v>13</v>
      </c>
      <c r="DA10" s="4"/>
      <c r="DB10" s="4"/>
      <c r="DC10" s="4"/>
      <c r="DD10" s="4"/>
    </row>
    <row r="11" spans="1:108" x14ac:dyDescent="0.35">
      <c r="A11" s="7" t="s">
        <v>31</v>
      </c>
      <c r="B11" s="7" t="s">
        <v>32</v>
      </c>
      <c r="C11">
        <v>2</v>
      </c>
      <c r="E11" s="22">
        <f>ROUNDUP(F11*2,0)/2</f>
        <v>14</v>
      </c>
      <c r="F11">
        <f>AVERAGE(H11,O11,W11,AE11,AM11,AU11,BB11,BK11,BR11,CA11,CJ11,CS11,CZ11)</f>
        <v>13.884615384615385</v>
      </c>
      <c r="H11" s="3">
        <f>$H$18</f>
        <v>19</v>
      </c>
      <c r="I11" s="4"/>
      <c r="J11" s="4"/>
      <c r="K11" s="4"/>
      <c r="L11" s="4"/>
      <c r="M11" s="4"/>
      <c r="O11" s="5">
        <f>O$18</f>
        <v>14.5</v>
      </c>
      <c r="P11" s="6"/>
      <c r="Q11" s="6"/>
      <c r="R11" s="6"/>
      <c r="S11" s="6"/>
      <c r="T11" s="6"/>
      <c r="U11" s="6"/>
      <c r="W11" s="3">
        <f>$W18</f>
        <v>12.5</v>
      </c>
      <c r="X11" s="4"/>
      <c r="Y11" s="4"/>
      <c r="Z11" s="4"/>
      <c r="AA11" s="4"/>
      <c r="AB11" s="4"/>
      <c r="AC11" s="4"/>
      <c r="AE11" s="5">
        <f>AE$18</f>
        <v>12.5</v>
      </c>
      <c r="AF11" s="6"/>
      <c r="AG11" s="6"/>
      <c r="AH11" s="6"/>
      <c r="AI11" s="6"/>
      <c r="AJ11" s="6"/>
      <c r="AK11" s="6"/>
      <c r="AL11" s="2"/>
      <c r="AM11" s="3">
        <f>AM18</f>
        <v>17</v>
      </c>
      <c r="AN11" s="4"/>
      <c r="AO11" s="4"/>
      <c r="AP11" s="4"/>
      <c r="AQ11" s="4"/>
      <c r="AR11" s="4"/>
      <c r="AS11" s="4"/>
      <c r="AU11" s="5">
        <f>AU8</f>
        <v>11</v>
      </c>
      <c r="AV11" s="6"/>
      <c r="AW11" s="6"/>
      <c r="AX11" s="6"/>
      <c r="AY11" s="6"/>
      <c r="AZ11" s="6"/>
      <c r="BB11" s="3">
        <f>BB8</f>
        <v>12.5</v>
      </c>
      <c r="BC11" s="4"/>
      <c r="BD11" s="4"/>
      <c r="BE11" s="4"/>
      <c r="BF11" s="4"/>
      <c r="BG11" s="4"/>
      <c r="BH11" s="4"/>
      <c r="BI11" s="4"/>
      <c r="BJ11" s="2"/>
      <c r="BK11" s="5">
        <f>BK8</f>
        <v>14</v>
      </c>
      <c r="BL11" s="6"/>
      <c r="BM11" s="6"/>
      <c r="BN11" s="6"/>
      <c r="BO11" s="6"/>
      <c r="BP11" s="6"/>
      <c r="BR11" s="3">
        <f>BR9</f>
        <v>14.5</v>
      </c>
      <c r="BS11" s="4"/>
      <c r="BT11" s="4"/>
      <c r="BU11" s="4"/>
      <c r="BV11" s="4"/>
      <c r="BW11" s="4"/>
      <c r="BX11" s="4"/>
      <c r="BY11" s="4"/>
      <c r="CA11" s="5">
        <f>CA$18</f>
        <v>12</v>
      </c>
      <c r="CB11" s="6"/>
      <c r="CC11" s="6"/>
      <c r="CD11" s="6"/>
      <c r="CE11" s="6"/>
      <c r="CF11" s="6"/>
      <c r="CG11" s="6"/>
      <c r="CH11" s="6"/>
      <c r="CJ11" s="3">
        <f>CJ18</f>
        <v>14.5</v>
      </c>
      <c r="CK11" s="4"/>
      <c r="CL11" s="4"/>
      <c r="CM11" s="4"/>
      <c r="CN11" s="4"/>
      <c r="CO11" s="4"/>
      <c r="CP11" s="4"/>
      <c r="CQ11" s="4"/>
      <c r="CS11" s="5">
        <f>CS8</f>
        <v>13.5</v>
      </c>
      <c r="CT11" s="6"/>
      <c r="CU11" s="6"/>
      <c r="CV11" s="6"/>
      <c r="CW11" s="6"/>
      <c r="CX11" s="6"/>
      <c r="CZ11" s="3">
        <f>CZ8</f>
        <v>13</v>
      </c>
      <c r="DA11" s="4"/>
      <c r="DB11" s="4"/>
      <c r="DC11" s="4"/>
      <c r="DD11" s="4"/>
    </row>
    <row r="12" spans="1:108" x14ac:dyDescent="0.4">
      <c r="O12" s="2"/>
      <c r="W12" s="2"/>
      <c r="AE12" s="2"/>
      <c r="AL12" s="2"/>
      <c r="AM12" s="2"/>
      <c r="AU12" s="2"/>
      <c r="BB12" s="2"/>
      <c r="BJ12" s="2"/>
      <c r="BK12" s="2"/>
      <c r="BR12" s="2"/>
      <c r="CA12" s="2"/>
      <c r="CJ12" s="2"/>
      <c r="CS12" s="2"/>
      <c r="CZ12" s="2"/>
    </row>
    <row r="13" spans="1:108" x14ac:dyDescent="0.35">
      <c r="A13" s="7" t="s">
        <v>33</v>
      </c>
      <c r="B13" s="7" t="s">
        <v>34</v>
      </c>
      <c r="C13">
        <v>3</v>
      </c>
      <c r="E13" s="22">
        <f>ROUNDUP(F13*2,0)/2</f>
        <v>13.5</v>
      </c>
      <c r="F13">
        <f>AVERAGE(H13,O13,W13,AE13,AM13,AU13,BB13,BK13,BR13,CA13,CJ13,CS13,CZ13)</f>
        <v>13.153846153846153</v>
      </c>
      <c r="H13" s="3">
        <f>SUM(I13:M13)</f>
        <v>18</v>
      </c>
      <c r="I13" s="4">
        <v>3</v>
      </c>
      <c r="J13" s="4">
        <v>3</v>
      </c>
      <c r="K13" s="4">
        <v>3</v>
      </c>
      <c r="L13" s="4">
        <v>5</v>
      </c>
      <c r="M13" s="4">
        <v>4</v>
      </c>
      <c r="O13" s="5">
        <f>SUM(P13:U13)</f>
        <v>13</v>
      </c>
      <c r="P13" s="6">
        <v>2</v>
      </c>
      <c r="Q13" s="6">
        <v>3</v>
      </c>
      <c r="R13" s="6">
        <v>2.5</v>
      </c>
      <c r="S13" s="6">
        <v>2</v>
      </c>
      <c r="T13" s="6">
        <v>0.5</v>
      </c>
      <c r="U13" s="6">
        <v>3</v>
      </c>
      <c r="W13" s="3">
        <f>SUM(X13:AC13)</f>
        <v>16.5</v>
      </c>
      <c r="X13" s="4">
        <v>3</v>
      </c>
      <c r="Y13" s="4">
        <v>3.5</v>
      </c>
      <c r="Z13" s="4">
        <v>3</v>
      </c>
      <c r="AA13" s="4">
        <v>2</v>
      </c>
      <c r="AB13" s="4">
        <v>3</v>
      </c>
      <c r="AC13" s="4">
        <v>2</v>
      </c>
      <c r="AE13" s="5">
        <f>SUM(AF13:AK13)</f>
        <v>13</v>
      </c>
      <c r="AF13" s="6">
        <v>1.5</v>
      </c>
      <c r="AG13" s="6">
        <v>2</v>
      </c>
      <c r="AH13" s="6">
        <v>3</v>
      </c>
      <c r="AI13" s="6">
        <v>2</v>
      </c>
      <c r="AJ13" s="6">
        <v>1.5</v>
      </c>
      <c r="AK13" s="6">
        <v>3</v>
      </c>
      <c r="AL13" s="2"/>
      <c r="AM13" s="3">
        <f>SUM(AN13:AS13)</f>
        <v>13</v>
      </c>
      <c r="AN13" s="4">
        <v>0</v>
      </c>
      <c r="AO13" s="4">
        <v>1</v>
      </c>
      <c r="AP13" s="4">
        <v>2.5</v>
      </c>
      <c r="AQ13" s="4">
        <v>3</v>
      </c>
      <c r="AR13" s="4">
        <v>2.5</v>
      </c>
      <c r="AS13" s="4">
        <v>4</v>
      </c>
      <c r="AU13" s="5">
        <f>SUM(AV13:BA13)</f>
        <v>11</v>
      </c>
      <c r="AV13" s="6">
        <v>3.5</v>
      </c>
      <c r="AW13" s="6">
        <v>2</v>
      </c>
      <c r="AX13" s="6">
        <v>2.5</v>
      </c>
      <c r="AY13" s="6">
        <v>1</v>
      </c>
      <c r="AZ13" s="6">
        <v>2</v>
      </c>
      <c r="BB13" s="3">
        <f>SUM(BC13:BI13)</f>
        <v>17</v>
      </c>
      <c r="BC13" s="4">
        <v>1.5</v>
      </c>
      <c r="BD13" s="4">
        <v>3.5</v>
      </c>
      <c r="BE13" s="4">
        <v>2</v>
      </c>
      <c r="BF13" s="4">
        <v>3</v>
      </c>
      <c r="BG13" s="4">
        <v>2</v>
      </c>
      <c r="BH13" s="4">
        <v>3</v>
      </c>
      <c r="BI13" s="4">
        <v>2</v>
      </c>
      <c r="BJ13" s="2"/>
      <c r="BK13" s="5">
        <f>SUM(BL13:BQ13)</f>
        <v>18</v>
      </c>
      <c r="BL13" s="6">
        <v>4</v>
      </c>
      <c r="BM13" s="6">
        <v>3</v>
      </c>
      <c r="BN13" s="6">
        <v>4</v>
      </c>
      <c r="BO13" s="6">
        <v>3</v>
      </c>
      <c r="BP13" s="6">
        <v>4</v>
      </c>
      <c r="BR13" s="3">
        <f>SUM(BS13:BY13)</f>
        <v>8</v>
      </c>
      <c r="BS13" s="4">
        <v>2.5</v>
      </c>
      <c r="BT13" s="4">
        <v>1</v>
      </c>
      <c r="BU13" s="4">
        <v>1</v>
      </c>
      <c r="BV13" s="4">
        <v>0</v>
      </c>
      <c r="BW13" s="4">
        <v>0.5</v>
      </c>
      <c r="BX13" s="4">
        <v>0</v>
      </c>
      <c r="BY13" s="4">
        <v>3</v>
      </c>
      <c r="CA13" s="5">
        <f>SUM(CB13:CI13)</f>
        <v>10</v>
      </c>
      <c r="CB13" s="6">
        <v>1</v>
      </c>
      <c r="CC13" s="6">
        <v>1.5</v>
      </c>
      <c r="CD13" s="6">
        <v>2</v>
      </c>
      <c r="CE13" s="6">
        <v>0.5</v>
      </c>
      <c r="CF13" s="6">
        <v>1</v>
      </c>
      <c r="CG13" s="6">
        <v>0</v>
      </c>
      <c r="CH13" s="6">
        <v>4</v>
      </c>
      <c r="CJ13" s="3">
        <f>SUM(CK13:CQ13)</f>
        <v>8</v>
      </c>
      <c r="CK13" s="4">
        <v>1</v>
      </c>
      <c r="CL13" s="4">
        <v>0</v>
      </c>
      <c r="CM13" s="4">
        <v>1</v>
      </c>
      <c r="CN13" s="4">
        <v>2</v>
      </c>
      <c r="CO13" s="4"/>
      <c r="CP13" s="4"/>
      <c r="CQ13" s="4">
        <v>4</v>
      </c>
      <c r="CS13" s="5">
        <f>SUM(CT13:CY13)</f>
        <v>14.5</v>
      </c>
      <c r="CT13" s="6">
        <v>3</v>
      </c>
      <c r="CU13" s="6">
        <v>3</v>
      </c>
      <c r="CV13" s="6">
        <v>3</v>
      </c>
      <c r="CW13" s="6">
        <v>1.5</v>
      </c>
      <c r="CX13" s="6">
        <v>4</v>
      </c>
      <c r="CZ13" s="3">
        <f>SUM(DA13:DD13)</f>
        <v>11</v>
      </c>
      <c r="DA13" s="4">
        <v>3</v>
      </c>
      <c r="DB13" s="4">
        <v>2</v>
      </c>
      <c r="DC13" s="4">
        <v>2</v>
      </c>
      <c r="DD13" s="4">
        <v>4</v>
      </c>
    </row>
    <row r="14" spans="1:108" x14ac:dyDescent="0.35">
      <c r="A14" s="7" t="s">
        <v>35</v>
      </c>
      <c r="B14" s="7" t="s">
        <v>36</v>
      </c>
      <c r="C14">
        <v>3</v>
      </c>
      <c r="E14" s="22">
        <f>ROUNDUP(F14*2,0)/2</f>
        <v>13.5</v>
      </c>
      <c r="F14">
        <f>AVERAGE(H14,O14,W14,AE14,AM14,AU14,BB14,BK14,BR14,CA14,CJ14,CS14,CZ14)</f>
        <v>13.4</v>
      </c>
      <c r="H14" s="3">
        <f>H13</f>
        <v>18</v>
      </c>
      <c r="I14" s="4"/>
      <c r="J14" s="4"/>
      <c r="K14" s="4"/>
      <c r="L14" s="4"/>
      <c r="M14" s="4"/>
      <c r="O14" s="5">
        <f>O$13</f>
        <v>13</v>
      </c>
      <c r="P14" s="6"/>
      <c r="Q14" s="6"/>
      <c r="R14" s="6"/>
      <c r="S14" s="6"/>
      <c r="T14" s="6"/>
      <c r="U14" s="6"/>
      <c r="W14" s="3" t="s">
        <v>26</v>
      </c>
      <c r="X14" s="4"/>
      <c r="Y14" s="4"/>
      <c r="Z14" s="4"/>
      <c r="AA14" s="4"/>
      <c r="AB14" s="4"/>
      <c r="AC14" s="4"/>
      <c r="AE14" s="5" t="s">
        <v>26</v>
      </c>
      <c r="AF14" s="6"/>
      <c r="AG14" s="6"/>
      <c r="AH14" s="6"/>
      <c r="AI14" s="6"/>
      <c r="AJ14" s="6"/>
      <c r="AK14" s="6"/>
      <c r="AL14" s="2"/>
      <c r="AM14" s="3" t="s">
        <v>26</v>
      </c>
      <c r="AN14" s="4"/>
      <c r="AO14" s="4"/>
      <c r="AP14" s="4"/>
      <c r="AQ14" s="4"/>
      <c r="AR14" s="4"/>
      <c r="AS14" s="4"/>
      <c r="AU14" s="5">
        <f>AU$13</f>
        <v>11</v>
      </c>
      <c r="AV14" s="6"/>
      <c r="AW14" s="6"/>
      <c r="AX14" s="6"/>
      <c r="AY14" s="6"/>
      <c r="AZ14" s="6"/>
      <c r="BB14" s="3">
        <f>BB13</f>
        <v>17</v>
      </c>
      <c r="BC14" s="4"/>
      <c r="BD14" s="4"/>
      <c r="BE14" s="4"/>
      <c r="BF14" s="4"/>
      <c r="BG14" s="4"/>
      <c r="BH14" s="4"/>
      <c r="BI14" s="4"/>
      <c r="BJ14" s="2"/>
      <c r="BK14" s="5" t="s">
        <v>26</v>
      </c>
      <c r="BL14" s="6"/>
      <c r="BM14" s="6"/>
      <c r="BN14" s="6"/>
      <c r="BO14" s="6"/>
      <c r="BP14" s="6"/>
      <c r="BR14" s="3">
        <f>BR13</f>
        <v>8</v>
      </c>
      <c r="BS14" s="4"/>
      <c r="BT14" s="4"/>
      <c r="BU14" s="4"/>
      <c r="BV14" s="4"/>
      <c r="BW14" s="4"/>
      <c r="BX14" s="4"/>
      <c r="BY14" s="4"/>
      <c r="CA14" s="5" t="s">
        <v>26</v>
      </c>
      <c r="CB14" s="6"/>
      <c r="CC14" s="6"/>
      <c r="CD14" s="6"/>
      <c r="CE14" s="6"/>
      <c r="CF14" s="6"/>
      <c r="CG14" s="6"/>
      <c r="CH14" s="6"/>
      <c r="CJ14" s="3" t="s">
        <v>26</v>
      </c>
      <c r="CK14" s="4"/>
      <c r="CL14" s="4"/>
      <c r="CM14" s="4"/>
      <c r="CN14" s="4"/>
      <c r="CO14" s="4"/>
      <c r="CP14" s="4"/>
      <c r="CQ14" s="4"/>
      <c r="CS14" s="5" t="s">
        <v>26</v>
      </c>
      <c r="CT14" s="6"/>
      <c r="CU14" s="6"/>
      <c r="CV14" s="6"/>
      <c r="CW14" s="6"/>
      <c r="CX14" s="6"/>
      <c r="CZ14" s="3" t="s">
        <v>26</v>
      </c>
      <c r="DA14" s="4"/>
      <c r="DB14" s="4"/>
      <c r="DC14" s="4"/>
      <c r="DD14" s="4"/>
    </row>
    <row r="15" spans="1:108" x14ac:dyDescent="0.35">
      <c r="A15" s="7" t="s">
        <v>37</v>
      </c>
      <c r="B15" s="7" t="s">
        <v>38</v>
      </c>
      <c r="C15">
        <v>3</v>
      </c>
      <c r="E15" s="22">
        <f>ROUNDUP(F15*2,0)/2</f>
        <v>13.5</v>
      </c>
      <c r="F15">
        <f>AVERAGE(H15,O15,W15,AE15,AM15,AU15,BB15,BK15,BR15,CA15,CJ15,CS15,CZ15)</f>
        <v>13.166666666666666</v>
      </c>
      <c r="H15" s="3">
        <f>H13</f>
        <v>18</v>
      </c>
      <c r="I15" s="4"/>
      <c r="J15" s="4"/>
      <c r="K15" s="4"/>
      <c r="L15" s="4"/>
      <c r="M15" s="4"/>
      <c r="O15" s="5" t="s">
        <v>26</v>
      </c>
      <c r="P15" s="6"/>
      <c r="Q15" s="6"/>
      <c r="R15" s="6"/>
      <c r="S15" s="6"/>
      <c r="T15" s="6"/>
      <c r="U15" s="6"/>
      <c r="W15" s="3">
        <f>W13</f>
        <v>16.5</v>
      </c>
      <c r="X15" s="4"/>
      <c r="Y15" s="4"/>
      <c r="Z15" s="4"/>
      <c r="AA15" s="4"/>
      <c r="AB15" s="4"/>
      <c r="AC15" s="4"/>
      <c r="AE15" s="5">
        <f>AE13</f>
        <v>13</v>
      </c>
      <c r="AF15" s="6"/>
      <c r="AG15" s="6"/>
      <c r="AH15" s="6"/>
      <c r="AI15" s="6"/>
      <c r="AJ15" s="6"/>
      <c r="AK15" s="6"/>
      <c r="AL15" s="2"/>
      <c r="AM15" s="3">
        <f>AM13</f>
        <v>13</v>
      </c>
      <c r="AN15" s="4"/>
      <c r="AO15" s="4"/>
      <c r="AP15" s="4"/>
      <c r="AQ15" s="4"/>
      <c r="AR15" s="4"/>
      <c r="AS15" s="4"/>
      <c r="AU15" s="5">
        <f>AU$14</f>
        <v>11</v>
      </c>
      <c r="AV15" s="6"/>
      <c r="AW15" s="6"/>
      <c r="AX15" s="6"/>
      <c r="AY15" s="6"/>
      <c r="AZ15" s="6"/>
      <c r="BB15" s="3">
        <f>BB13</f>
        <v>17</v>
      </c>
      <c r="BC15" s="4"/>
      <c r="BD15" s="4"/>
      <c r="BE15" s="4"/>
      <c r="BF15" s="4"/>
      <c r="BG15" s="4"/>
      <c r="BH15" s="4"/>
      <c r="BI15" s="4"/>
      <c r="BJ15" s="2"/>
      <c r="BK15" s="5">
        <f>BK13</f>
        <v>18</v>
      </c>
      <c r="BL15" s="6"/>
      <c r="BM15" s="6"/>
      <c r="BN15" s="6"/>
      <c r="BO15" s="6"/>
      <c r="BP15" s="6"/>
      <c r="BR15" s="3">
        <f>BR13</f>
        <v>8</v>
      </c>
      <c r="BS15" s="4"/>
      <c r="BT15" s="4"/>
      <c r="BU15" s="4"/>
      <c r="BV15" s="4"/>
      <c r="BW15" s="4"/>
      <c r="BX15" s="4"/>
      <c r="BY15" s="4"/>
      <c r="CA15" s="5">
        <f>CA13</f>
        <v>10</v>
      </c>
      <c r="CB15" s="6"/>
      <c r="CC15" s="6"/>
      <c r="CD15" s="6"/>
      <c r="CE15" s="6"/>
      <c r="CF15" s="6"/>
      <c r="CG15" s="6"/>
      <c r="CH15" s="6"/>
      <c r="CJ15" s="3">
        <f>CJ13</f>
        <v>8</v>
      </c>
      <c r="CK15" s="4"/>
      <c r="CL15" s="4"/>
      <c r="CM15" s="4"/>
      <c r="CN15" s="4"/>
      <c r="CO15" s="4"/>
      <c r="CP15" s="4"/>
      <c r="CQ15" s="4"/>
      <c r="CS15" s="5">
        <f>CS13</f>
        <v>14.5</v>
      </c>
      <c r="CT15" s="6"/>
      <c r="CU15" s="6"/>
      <c r="CV15" s="6"/>
      <c r="CW15" s="6"/>
      <c r="CX15" s="6"/>
      <c r="CZ15" s="3">
        <f>CZ13</f>
        <v>11</v>
      </c>
      <c r="DA15" s="4"/>
      <c r="DB15" s="4"/>
      <c r="DC15" s="4"/>
      <c r="DD15" s="4"/>
    </row>
    <row r="16" spans="1:108" x14ac:dyDescent="0.35">
      <c r="A16" s="7" t="s">
        <v>39</v>
      </c>
      <c r="B16" s="7" t="s">
        <v>40</v>
      </c>
      <c r="C16">
        <v>3</v>
      </c>
      <c r="E16" s="22">
        <f>ROUNDUP(F16*2,0)/2</f>
        <v>13.5</v>
      </c>
      <c r="F16">
        <f>AVERAGE(H16,O16,W16,AE16,AM16,AU16,BB16,BK16,BR16,CA16,CJ16,CS16,CZ16)</f>
        <v>13.153846153846153</v>
      </c>
      <c r="H16" s="3">
        <f>H13</f>
        <v>18</v>
      </c>
      <c r="I16" s="4"/>
      <c r="J16" s="4"/>
      <c r="K16" s="4"/>
      <c r="L16" s="4"/>
      <c r="M16" s="4"/>
      <c r="O16" s="5">
        <f>O$14</f>
        <v>13</v>
      </c>
      <c r="P16" s="6"/>
      <c r="Q16" s="6"/>
      <c r="R16" s="6"/>
      <c r="S16" s="6"/>
      <c r="T16" s="6"/>
      <c r="U16" s="6"/>
      <c r="W16" s="3">
        <f>W13</f>
        <v>16.5</v>
      </c>
      <c r="X16" s="4"/>
      <c r="Y16" s="4"/>
      <c r="Z16" s="4"/>
      <c r="AA16" s="4"/>
      <c r="AB16" s="4"/>
      <c r="AC16" s="4"/>
      <c r="AE16" s="5">
        <f>AE13</f>
        <v>13</v>
      </c>
      <c r="AF16" s="6"/>
      <c r="AG16" s="6"/>
      <c r="AH16" s="6"/>
      <c r="AI16" s="6"/>
      <c r="AJ16" s="6"/>
      <c r="AK16" s="6"/>
      <c r="AL16" s="2"/>
      <c r="AM16" s="3">
        <f>AM13</f>
        <v>13</v>
      </c>
      <c r="AN16" s="4"/>
      <c r="AO16" s="4"/>
      <c r="AP16" s="4"/>
      <c r="AQ16" s="4"/>
      <c r="AR16" s="4"/>
      <c r="AS16" s="4"/>
      <c r="AU16" s="5">
        <f>AU$14</f>
        <v>11</v>
      </c>
      <c r="AV16" s="6"/>
      <c r="AW16" s="6"/>
      <c r="AX16" s="6"/>
      <c r="AY16" s="6"/>
      <c r="AZ16" s="6"/>
      <c r="BB16" s="3">
        <f>BB13</f>
        <v>17</v>
      </c>
      <c r="BC16" s="4"/>
      <c r="BD16" s="4"/>
      <c r="BE16" s="4"/>
      <c r="BF16" s="4"/>
      <c r="BG16" s="4"/>
      <c r="BH16" s="4"/>
      <c r="BI16" s="4"/>
      <c r="BJ16" s="2"/>
      <c r="BK16" s="5">
        <f>BK13</f>
        <v>18</v>
      </c>
      <c r="BL16" s="6"/>
      <c r="BM16" s="6"/>
      <c r="BN16" s="6"/>
      <c r="BO16" s="6"/>
      <c r="BP16" s="6"/>
      <c r="BR16" s="3">
        <f>BR13</f>
        <v>8</v>
      </c>
      <c r="BS16" s="4"/>
      <c r="BT16" s="4"/>
      <c r="BU16" s="4"/>
      <c r="BV16" s="4"/>
      <c r="BW16" s="4"/>
      <c r="BX16" s="4"/>
      <c r="BY16" s="4"/>
      <c r="CA16" s="5">
        <f>CA13</f>
        <v>10</v>
      </c>
      <c r="CB16" s="6"/>
      <c r="CC16" s="6"/>
      <c r="CD16" s="6"/>
      <c r="CE16" s="6"/>
      <c r="CF16" s="6"/>
      <c r="CG16" s="6"/>
      <c r="CH16" s="6"/>
      <c r="CJ16" s="3">
        <f>CJ13</f>
        <v>8</v>
      </c>
      <c r="CK16" s="4"/>
      <c r="CL16" s="4"/>
      <c r="CM16" s="4"/>
      <c r="CN16" s="4"/>
      <c r="CO16" s="4"/>
      <c r="CP16" s="4"/>
      <c r="CQ16" s="4"/>
      <c r="CS16" s="5">
        <f>CS13</f>
        <v>14.5</v>
      </c>
      <c r="CT16" s="6"/>
      <c r="CU16" s="6"/>
      <c r="CV16" s="6"/>
      <c r="CW16" s="6"/>
      <c r="CX16" s="6"/>
      <c r="CZ16" s="3">
        <f>CZ13</f>
        <v>11</v>
      </c>
      <c r="DA16" s="4"/>
      <c r="DB16" s="4"/>
      <c r="DC16" s="4"/>
      <c r="DD16" s="4"/>
    </row>
    <row r="17" spans="1:108" x14ac:dyDescent="0.4">
      <c r="O17" s="2"/>
      <c r="W17" s="2"/>
      <c r="AE17" s="2"/>
      <c r="AL17" s="2"/>
      <c r="AM17" s="2"/>
      <c r="AU17" s="2"/>
      <c r="BB17" s="2"/>
      <c r="BJ17" s="2"/>
      <c r="BK17" s="2"/>
      <c r="BR17" s="2"/>
      <c r="CA17" s="2"/>
      <c r="CJ17" s="2"/>
      <c r="CS17" s="2"/>
      <c r="CZ17" s="2"/>
    </row>
    <row r="18" spans="1:108" x14ac:dyDescent="0.35">
      <c r="A18" s="7" t="s">
        <v>41</v>
      </c>
      <c r="B18" s="7"/>
      <c r="C18">
        <v>4</v>
      </c>
      <c r="E18" s="22">
        <f>ROUNDUP(F18*2,0)/2</f>
        <v>15.5</v>
      </c>
      <c r="F18">
        <f>AVERAGE(H18,O18,W18,AE18,AM18,AU18,BB18,BK18,BR18,CA18,CJ18,CS18,CZ18)</f>
        <v>15.153846153846153</v>
      </c>
      <c r="H18" s="3">
        <f>SUM(I18:M18)</f>
        <v>19</v>
      </c>
      <c r="I18" s="4">
        <v>3</v>
      </c>
      <c r="J18" s="4">
        <v>3</v>
      </c>
      <c r="K18" s="4">
        <v>4</v>
      </c>
      <c r="L18" s="4">
        <v>5</v>
      </c>
      <c r="M18" s="4">
        <v>4</v>
      </c>
      <c r="O18" s="5">
        <f>SUM(P18:U18)</f>
        <v>14.5</v>
      </c>
      <c r="P18" s="6">
        <v>2</v>
      </c>
      <c r="Q18" s="6">
        <v>3</v>
      </c>
      <c r="R18" s="6">
        <v>2.5</v>
      </c>
      <c r="S18" s="6">
        <v>3.5</v>
      </c>
      <c r="T18" s="6">
        <v>0.5</v>
      </c>
      <c r="U18" s="6">
        <v>3</v>
      </c>
      <c r="W18" s="3">
        <f>SUM(X18:AC18)</f>
        <v>12.5</v>
      </c>
      <c r="X18" s="4">
        <v>2</v>
      </c>
      <c r="Y18" s="4">
        <v>1</v>
      </c>
      <c r="Z18" s="4">
        <v>2.5</v>
      </c>
      <c r="AA18" s="4">
        <v>3</v>
      </c>
      <c r="AB18" s="4">
        <v>1</v>
      </c>
      <c r="AC18" s="4">
        <v>3</v>
      </c>
      <c r="AE18" s="5">
        <f>SUM(AF18:AL18)</f>
        <v>12.5</v>
      </c>
      <c r="AF18" s="6">
        <v>1</v>
      </c>
      <c r="AG18" s="6">
        <v>2</v>
      </c>
      <c r="AH18" s="6">
        <v>4</v>
      </c>
      <c r="AI18" s="6">
        <v>1.5</v>
      </c>
      <c r="AJ18" s="6">
        <v>1</v>
      </c>
      <c r="AK18" s="6">
        <v>3</v>
      </c>
      <c r="AL18" s="2"/>
      <c r="AM18" s="3">
        <f>SUM(AN18:AS18)</f>
        <v>17</v>
      </c>
      <c r="AN18" s="4">
        <v>1</v>
      </c>
      <c r="AO18" s="4">
        <v>4</v>
      </c>
      <c r="AP18" s="4">
        <v>3</v>
      </c>
      <c r="AQ18" s="4">
        <v>3</v>
      </c>
      <c r="AR18" s="4">
        <v>3</v>
      </c>
      <c r="AS18" s="4">
        <v>3</v>
      </c>
      <c r="AU18" s="5">
        <f>SUM(AV18:BA18)</f>
        <v>16</v>
      </c>
      <c r="AV18" s="6">
        <v>5.5</v>
      </c>
      <c r="AW18" s="6">
        <v>2</v>
      </c>
      <c r="AX18" s="6">
        <v>2.5</v>
      </c>
      <c r="AY18" s="6">
        <v>2</v>
      </c>
      <c r="AZ18" s="6">
        <v>4</v>
      </c>
      <c r="BB18" s="3">
        <f>SUM(BC18:BI18)</f>
        <v>17.5</v>
      </c>
      <c r="BC18" s="4">
        <v>1</v>
      </c>
      <c r="BD18" s="4">
        <v>3.5</v>
      </c>
      <c r="BE18" s="4">
        <v>2</v>
      </c>
      <c r="BF18" s="4">
        <v>3</v>
      </c>
      <c r="BG18" s="4">
        <v>1.5</v>
      </c>
      <c r="BH18" s="4">
        <v>2.5</v>
      </c>
      <c r="BI18" s="4">
        <v>4</v>
      </c>
      <c r="BJ18" s="2"/>
      <c r="BK18" s="5">
        <f>SUM(BL18:BQ18)</f>
        <v>15.5</v>
      </c>
      <c r="BL18" s="6">
        <v>3</v>
      </c>
      <c r="BM18" s="6">
        <v>3.5</v>
      </c>
      <c r="BN18" s="6">
        <v>2.5</v>
      </c>
      <c r="BO18" s="6">
        <v>2.5</v>
      </c>
      <c r="BP18" s="6">
        <v>4</v>
      </c>
      <c r="BR18" s="3">
        <f>SUM(BS18:BY18)</f>
        <v>15.5</v>
      </c>
      <c r="BS18" s="4">
        <v>2.5</v>
      </c>
      <c r="BT18" s="4">
        <v>2</v>
      </c>
      <c r="BU18" s="4">
        <v>1</v>
      </c>
      <c r="BV18" s="4">
        <v>1</v>
      </c>
      <c r="BW18" s="4">
        <v>2</v>
      </c>
      <c r="BX18" s="4">
        <v>3</v>
      </c>
      <c r="BY18" s="4">
        <v>4</v>
      </c>
      <c r="CA18" s="5">
        <f>SUM(CB18:CI18)</f>
        <v>12</v>
      </c>
      <c r="CB18" s="6">
        <v>1.5</v>
      </c>
      <c r="CC18" s="6">
        <v>1.5</v>
      </c>
      <c r="CD18" s="6">
        <v>1</v>
      </c>
      <c r="CE18" s="6">
        <v>2</v>
      </c>
      <c r="CF18" s="6">
        <v>1.5</v>
      </c>
      <c r="CG18" s="6">
        <v>0.5</v>
      </c>
      <c r="CH18" s="6">
        <v>4</v>
      </c>
      <c r="CJ18" s="3">
        <f>SUM(CK18:CQ18)</f>
        <v>14.5</v>
      </c>
      <c r="CK18" s="4">
        <v>1.5</v>
      </c>
      <c r="CL18" s="4">
        <v>2</v>
      </c>
      <c r="CM18" s="4">
        <v>3.5</v>
      </c>
      <c r="CN18" s="4">
        <v>3.5</v>
      </c>
      <c r="CO18" s="4"/>
      <c r="CP18" s="4"/>
      <c r="CQ18" s="4">
        <v>4</v>
      </c>
      <c r="CS18" s="5">
        <f>SUM(CT18:CY18)</f>
        <v>16.5</v>
      </c>
      <c r="CT18" s="6">
        <v>3</v>
      </c>
      <c r="CU18" s="6">
        <v>4</v>
      </c>
      <c r="CV18" s="6">
        <v>4</v>
      </c>
      <c r="CW18" s="6">
        <v>1.5</v>
      </c>
      <c r="CX18" s="6">
        <v>4</v>
      </c>
      <c r="CZ18" s="3">
        <f>SUM(DA18:DD18)</f>
        <v>14</v>
      </c>
      <c r="DA18" s="4">
        <v>4</v>
      </c>
      <c r="DB18" s="4">
        <v>4.5</v>
      </c>
      <c r="DC18" s="4">
        <v>1.5</v>
      </c>
      <c r="DD18" s="4">
        <v>4</v>
      </c>
    </row>
    <row r="19" spans="1:108" x14ac:dyDescent="0.35">
      <c r="A19" s="7" t="s">
        <v>42</v>
      </c>
      <c r="B19" s="7" t="s">
        <v>43</v>
      </c>
      <c r="C19">
        <v>4</v>
      </c>
      <c r="E19" s="22">
        <f>ROUNDUP(F19*2,0)/2</f>
        <v>15.5</v>
      </c>
      <c r="F19">
        <f>AVERAGE(H19,O19,W19,AE19,AM19,AU19,BB19,BK19,BR19,CA19,CJ19,CS19,CZ19)</f>
        <v>15.153846153846153</v>
      </c>
      <c r="H19" s="8">
        <f>$H$18</f>
        <v>19</v>
      </c>
      <c r="I19" s="9"/>
      <c r="J19" s="9"/>
      <c r="K19" s="9"/>
      <c r="L19" s="9"/>
      <c r="M19" s="9"/>
      <c r="O19" s="10">
        <f>O$18</f>
        <v>14.5</v>
      </c>
      <c r="P19" s="11"/>
      <c r="Q19" s="11"/>
      <c r="R19" s="11"/>
      <c r="S19" s="11"/>
      <c r="T19" s="11"/>
      <c r="U19" s="11"/>
      <c r="W19" s="8">
        <f>$W18</f>
        <v>12.5</v>
      </c>
      <c r="X19" s="9"/>
      <c r="Y19" s="9"/>
      <c r="Z19" s="9"/>
      <c r="AA19" s="9"/>
      <c r="AB19" s="9"/>
      <c r="AC19" s="9"/>
      <c r="AE19" s="10">
        <f>AE$18</f>
        <v>12.5</v>
      </c>
      <c r="AF19" s="11"/>
      <c r="AG19" s="11"/>
      <c r="AH19" s="11"/>
      <c r="AI19" s="11"/>
      <c r="AJ19" s="11"/>
      <c r="AK19" s="11"/>
      <c r="AL19" s="2"/>
      <c r="AM19" s="8">
        <f>AM18</f>
        <v>17</v>
      </c>
      <c r="AN19" s="9"/>
      <c r="AO19" s="9"/>
      <c r="AP19" s="9"/>
      <c r="AQ19" s="9"/>
      <c r="AR19" s="9"/>
      <c r="AS19" s="9"/>
      <c r="AU19" s="10">
        <f>AU$18</f>
        <v>16</v>
      </c>
      <c r="AV19" s="11"/>
      <c r="AW19" s="11"/>
      <c r="AX19" s="11"/>
      <c r="AY19" s="11"/>
      <c r="AZ19" s="11"/>
      <c r="BB19" s="8">
        <f>BB18</f>
        <v>17.5</v>
      </c>
      <c r="BC19" s="9"/>
      <c r="BD19" s="9"/>
      <c r="BE19" s="9"/>
      <c r="BF19" s="9"/>
      <c r="BG19" s="9"/>
      <c r="BH19" s="9"/>
      <c r="BI19" s="9"/>
      <c r="BJ19" s="2"/>
      <c r="BK19" s="10">
        <f>BK$18</f>
        <v>15.5</v>
      </c>
      <c r="BL19" s="11"/>
      <c r="BM19" s="11"/>
      <c r="BN19" s="11"/>
      <c r="BO19" s="11"/>
      <c r="BP19" s="11"/>
      <c r="BR19" s="8">
        <f>BR18</f>
        <v>15.5</v>
      </c>
      <c r="BS19" s="9"/>
      <c r="BT19" s="9"/>
      <c r="BU19" s="9"/>
      <c r="BV19" s="9"/>
      <c r="BW19" s="9"/>
      <c r="BX19" s="9"/>
      <c r="BY19" s="9"/>
      <c r="CA19" s="10">
        <f>CA$18</f>
        <v>12</v>
      </c>
      <c r="CB19" s="11"/>
      <c r="CC19" s="11"/>
      <c r="CD19" s="11"/>
      <c r="CE19" s="11"/>
      <c r="CF19" s="11"/>
      <c r="CG19" s="11"/>
      <c r="CH19" s="11"/>
      <c r="CJ19" s="8">
        <f>CJ18</f>
        <v>14.5</v>
      </c>
      <c r="CK19" s="9"/>
      <c r="CL19" s="9"/>
      <c r="CM19" s="9"/>
      <c r="CN19" s="9"/>
      <c r="CO19" s="9"/>
      <c r="CP19" s="9"/>
      <c r="CQ19" s="9"/>
      <c r="CS19" s="10">
        <f>CS$18</f>
        <v>16.5</v>
      </c>
      <c r="CT19" s="11"/>
      <c r="CU19" s="11"/>
      <c r="CV19" s="11"/>
      <c r="CW19" s="11"/>
      <c r="CX19" s="11"/>
      <c r="CZ19" s="8">
        <f>CZ18</f>
        <v>14</v>
      </c>
      <c r="DA19" s="9"/>
      <c r="DB19" s="9"/>
      <c r="DC19" s="9"/>
      <c r="DD19" s="9"/>
    </row>
    <row r="20" spans="1:108" x14ac:dyDescent="0.35">
      <c r="A20" s="7" t="s">
        <v>44</v>
      </c>
      <c r="B20" s="7" t="s">
        <v>45</v>
      </c>
      <c r="C20">
        <v>4</v>
      </c>
      <c r="E20" s="22">
        <f>ROUNDUP(F20*2,0)/2</f>
        <v>15.5</v>
      </c>
      <c r="F20">
        <f>AVERAGE(H20,O20,W20,AE20,AM20,AU20,BB20,BK20,BR20,CA20,CJ20,CS20,CZ20)</f>
        <v>15.153846153846153</v>
      </c>
      <c r="H20" s="3">
        <f>H18</f>
        <v>19</v>
      </c>
      <c r="I20" s="4"/>
      <c r="J20" s="4"/>
      <c r="K20" s="4"/>
      <c r="L20" s="4"/>
      <c r="M20" s="4"/>
      <c r="O20" s="5">
        <f>O18</f>
        <v>14.5</v>
      </c>
      <c r="P20" s="6"/>
      <c r="Q20" s="6"/>
      <c r="R20" s="6"/>
      <c r="S20" s="6"/>
      <c r="T20" s="6"/>
      <c r="U20" s="6"/>
      <c r="W20" s="3">
        <f>W18</f>
        <v>12.5</v>
      </c>
      <c r="X20" s="4"/>
      <c r="Y20" s="4"/>
      <c r="Z20" s="4"/>
      <c r="AA20" s="4"/>
      <c r="AB20" s="4"/>
      <c r="AC20" s="4"/>
      <c r="AE20" s="5">
        <f>AE18</f>
        <v>12.5</v>
      </c>
      <c r="AF20" s="6"/>
      <c r="AG20" s="6"/>
      <c r="AH20" s="6"/>
      <c r="AI20" s="6"/>
      <c r="AJ20" s="6"/>
      <c r="AK20" s="6"/>
      <c r="AL20" s="2"/>
      <c r="AM20" s="3">
        <f>AM18</f>
        <v>17</v>
      </c>
      <c r="AN20" s="4"/>
      <c r="AO20" s="4"/>
      <c r="AP20" s="4"/>
      <c r="AQ20" s="4"/>
      <c r="AR20" s="4"/>
      <c r="AS20" s="4"/>
      <c r="AU20" s="5">
        <f>AU18</f>
        <v>16</v>
      </c>
      <c r="AV20" s="6"/>
      <c r="AW20" s="6"/>
      <c r="AX20" s="6"/>
      <c r="AY20" s="6"/>
      <c r="AZ20" s="6"/>
      <c r="BB20" s="3">
        <f>BB18</f>
        <v>17.5</v>
      </c>
      <c r="BC20" s="4"/>
      <c r="BD20" s="4"/>
      <c r="BE20" s="4"/>
      <c r="BF20" s="4"/>
      <c r="BG20" s="4"/>
      <c r="BH20" s="4"/>
      <c r="BI20" s="4"/>
      <c r="BJ20" s="2"/>
      <c r="BK20" s="5">
        <f>BK18</f>
        <v>15.5</v>
      </c>
      <c r="BL20" s="6"/>
      <c r="BM20" s="6"/>
      <c r="BN20" s="6"/>
      <c r="BO20" s="6"/>
      <c r="BP20" s="6"/>
      <c r="BR20" s="3">
        <f>BR18</f>
        <v>15.5</v>
      </c>
      <c r="BS20" s="4"/>
      <c r="BT20" s="4"/>
      <c r="BU20" s="4"/>
      <c r="BV20" s="4"/>
      <c r="BW20" s="4"/>
      <c r="BX20" s="4"/>
      <c r="BY20" s="4"/>
      <c r="CA20" s="5">
        <f>CA18</f>
        <v>12</v>
      </c>
      <c r="CB20" s="6"/>
      <c r="CC20" s="6"/>
      <c r="CD20" s="6"/>
      <c r="CE20" s="6"/>
      <c r="CF20" s="6"/>
      <c r="CG20" s="6"/>
      <c r="CH20" s="6"/>
      <c r="CJ20" s="3">
        <f>CJ18</f>
        <v>14.5</v>
      </c>
      <c r="CK20" s="4"/>
      <c r="CL20" s="4"/>
      <c r="CM20" s="4"/>
      <c r="CN20" s="4"/>
      <c r="CO20" s="4"/>
      <c r="CP20" s="4"/>
      <c r="CQ20" s="4"/>
      <c r="CS20" s="5">
        <f>CS18</f>
        <v>16.5</v>
      </c>
      <c r="CT20" s="6"/>
      <c r="CU20" s="6"/>
      <c r="CV20" s="6"/>
      <c r="CW20" s="6"/>
      <c r="CX20" s="6"/>
      <c r="CZ20" s="3">
        <f>CZ18</f>
        <v>14</v>
      </c>
      <c r="DA20" s="4"/>
      <c r="DB20" s="4"/>
      <c r="DC20" s="4"/>
      <c r="DD20" s="4"/>
    </row>
    <row r="21" spans="1:108" x14ac:dyDescent="0.35">
      <c r="A21" s="7" t="s">
        <v>46</v>
      </c>
      <c r="B21" s="7"/>
      <c r="C21">
        <v>4</v>
      </c>
      <c r="E21" s="22">
        <f>ROUNDUP(F21*2,0)/2</f>
        <v>15.5</v>
      </c>
      <c r="F21">
        <f>AVERAGE(H21,O21,W21,AE21,AM21,AU21,BB21,BK21,BR21,CA21,CJ21,CS21,CZ21)</f>
        <v>15.153846153846153</v>
      </c>
      <c r="H21" s="3">
        <f>$H$18</f>
        <v>19</v>
      </c>
      <c r="I21" s="4"/>
      <c r="J21" s="4"/>
      <c r="K21" s="4"/>
      <c r="L21" s="4"/>
      <c r="M21" s="4"/>
      <c r="O21" s="5">
        <f>O$18</f>
        <v>14.5</v>
      </c>
      <c r="P21" s="6"/>
      <c r="Q21" s="6"/>
      <c r="R21" s="6"/>
      <c r="S21" s="6"/>
      <c r="T21" s="6"/>
      <c r="U21" s="6"/>
      <c r="W21" s="3">
        <f>$W18</f>
        <v>12.5</v>
      </c>
      <c r="X21" s="4"/>
      <c r="Y21" s="4"/>
      <c r="Z21" s="4"/>
      <c r="AA21" s="4"/>
      <c r="AB21" s="4"/>
      <c r="AC21" s="4"/>
      <c r="AE21" s="5">
        <f>AE$18</f>
        <v>12.5</v>
      </c>
      <c r="AF21" s="6"/>
      <c r="AG21" s="6"/>
      <c r="AH21" s="6"/>
      <c r="AI21" s="6"/>
      <c r="AJ21" s="6"/>
      <c r="AK21" s="6"/>
      <c r="AL21" s="2"/>
      <c r="AM21" s="3">
        <f>AM18</f>
        <v>17</v>
      </c>
      <c r="AN21" s="4"/>
      <c r="AO21" s="4"/>
      <c r="AP21" s="4"/>
      <c r="AQ21" s="4"/>
      <c r="AR21" s="4"/>
      <c r="AS21" s="4"/>
      <c r="AU21" s="5">
        <f>AU18</f>
        <v>16</v>
      </c>
      <c r="AV21" s="6"/>
      <c r="AW21" s="6"/>
      <c r="AX21" s="6"/>
      <c r="AY21" s="6"/>
      <c r="AZ21" s="6"/>
      <c r="BB21" s="3">
        <f>BB18</f>
        <v>17.5</v>
      </c>
      <c r="BC21" s="4"/>
      <c r="BD21" s="4"/>
      <c r="BE21" s="4"/>
      <c r="BF21" s="4"/>
      <c r="BG21" s="4"/>
      <c r="BH21" s="4"/>
      <c r="BI21" s="4"/>
      <c r="BJ21" s="2"/>
      <c r="BK21" s="5">
        <f>BK$18</f>
        <v>15.5</v>
      </c>
      <c r="BL21" s="6"/>
      <c r="BM21" s="6"/>
      <c r="BN21" s="6"/>
      <c r="BO21" s="6"/>
      <c r="BP21" s="6"/>
      <c r="BR21" s="3">
        <f>BR18</f>
        <v>15.5</v>
      </c>
      <c r="BS21" s="4"/>
      <c r="BT21" s="4"/>
      <c r="BU21" s="4"/>
      <c r="BV21" s="4"/>
      <c r="BW21" s="4"/>
      <c r="BX21" s="4"/>
      <c r="BY21" s="4"/>
      <c r="CA21" s="5">
        <f>CA$18</f>
        <v>12</v>
      </c>
      <c r="CB21" s="6"/>
      <c r="CC21" s="6"/>
      <c r="CD21" s="6"/>
      <c r="CE21" s="6"/>
      <c r="CF21" s="6"/>
      <c r="CG21" s="6"/>
      <c r="CH21" s="6"/>
      <c r="CJ21" s="3">
        <f>CJ18</f>
        <v>14.5</v>
      </c>
      <c r="CK21" s="4"/>
      <c r="CL21" s="4"/>
      <c r="CM21" s="4"/>
      <c r="CN21" s="4"/>
      <c r="CO21" s="4"/>
      <c r="CP21" s="4"/>
      <c r="CQ21" s="4"/>
      <c r="CS21" s="5">
        <f>CS$18</f>
        <v>16.5</v>
      </c>
      <c r="CT21" s="6"/>
      <c r="CU21" s="6"/>
      <c r="CV21" s="6"/>
      <c r="CW21" s="6"/>
      <c r="CX21" s="6"/>
      <c r="CZ21" s="3">
        <f>CZ18</f>
        <v>14</v>
      </c>
      <c r="DA21" s="4"/>
      <c r="DB21" s="4"/>
      <c r="DC21" s="4"/>
      <c r="DD21" s="4"/>
    </row>
    <row r="22" spans="1:108" x14ac:dyDescent="0.4">
      <c r="O22" s="2"/>
      <c r="W22" s="2"/>
      <c r="AE22" s="2"/>
      <c r="AL22" s="2"/>
      <c r="AM22" s="2"/>
      <c r="AU22" s="2"/>
      <c r="BB22" s="2"/>
      <c r="BJ22" s="2"/>
      <c r="BK22" s="2"/>
      <c r="BR22" s="2"/>
      <c r="CA22" s="2"/>
      <c r="CJ22" s="2"/>
      <c r="CS22" s="2"/>
      <c r="CZ22" s="2"/>
    </row>
    <row r="23" spans="1:108" x14ac:dyDescent="0.4">
      <c r="A23" s="16" t="s">
        <v>47</v>
      </c>
      <c r="B23" s="16" t="s">
        <v>48</v>
      </c>
      <c r="C23">
        <v>5</v>
      </c>
      <c r="E23" s="22">
        <f>ROUNDUP(F23*2,0)/2</f>
        <v>13.5</v>
      </c>
      <c r="F23">
        <f>AVERAGE(H23,O23,W23,AE23,AM23,AU23,BB23,BK23,BR23,CA23,CJ23,CS23,CZ23)</f>
        <v>13.096153846153847</v>
      </c>
      <c r="H23" s="3">
        <f>SUM(I23:M23)</f>
        <v>17</v>
      </c>
      <c r="I23" s="4">
        <v>3</v>
      </c>
      <c r="J23" s="4">
        <v>3</v>
      </c>
      <c r="K23" s="4">
        <v>3</v>
      </c>
      <c r="L23" s="4">
        <v>4</v>
      </c>
      <c r="M23" s="4">
        <v>4</v>
      </c>
      <c r="O23" s="5">
        <f>SUM(P23:U23)</f>
        <v>14</v>
      </c>
      <c r="P23" s="6">
        <v>2</v>
      </c>
      <c r="Q23" s="6">
        <v>3</v>
      </c>
      <c r="R23" s="6">
        <v>2</v>
      </c>
      <c r="S23" s="6">
        <v>3.5</v>
      </c>
      <c r="T23" s="6">
        <v>0.5</v>
      </c>
      <c r="U23" s="6">
        <v>3</v>
      </c>
      <c r="W23" s="3">
        <f>SUM(X23:AC23)</f>
        <v>14</v>
      </c>
      <c r="X23" s="4">
        <v>3</v>
      </c>
      <c r="Y23" s="4">
        <v>3.5</v>
      </c>
      <c r="Z23" s="4">
        <v>1.5</v>
      </c>
      <c r="AA23" s="4">
        <v>4</v>
      </c>
      <c r="AB23" s="4">
        <v>0</v>
      </c>
      <c r="AC23" s="4">
        <v>2</v>
      </c>
      <c r="AE23" s="5">
        <f>SUM(AF23:AL23)</f>
        <v>12</v>
      </c>
      <c r="AF23" s="6">
        <v>2.5</v>
      </c>
      <c r="AG23" s="6">
        <v>2</v>
      </c>
      <c r="AH23" s="6">
        <v>4</v>
      </c>
      <c r="AI23" s="6">
        <v>0</v>
      </c>
      <c r="AJ23" s="6">
        <v>1.5</v>
      </c>
      <c r="AK23" s="6">
        <v>2</v>
      </c>
      <c r="AL23" s="2"/>
      <c r="AM23" s="3">
        <f>SUM(AN23:AS23)</f>
        <v>11</v>
      </c>
      <c r="AN23" s="4">
        <v>0.5</v>
      </c>
      <c r="AO23" s="4">
        <v>1</v>
      </c>
      <c r="AP23" s="4">
        <v>2</v>
      </c>
      <c r="AQ23" s="4">
        <v>2</v>
      </c>
      <c r="AR23" s="4">
        <v>1.5</v>
      </c>
      <c r="AS23" s="4">
        <v>4</v>
      </c>
      <c r="AU23" s="5">
        <f>SUM(AV23:BA23)</f>
        <v>12</v>
      </c>
      <c r="AV23" s="6">
        <v>3</v>
      </c>
      <c r="AW23" s="6">
        <v>2</v>
      </c>
      <c r="AX23" s="6">
        <v>2</v>
      </c>
      <c r="AY23" s="6">
        <v>1</v>
      </c>
      <c r="AZ23" s="6">
        <v>4</v>
      </c>
      <c r="BB23" s="3">
        <f>SUM(BC23:BI23)</f>
        <v>9</v>
      </c>
      <c r="BC23" s="4">
        <v>1</v>
      </c>
      <c r="BD23" s="4">
        <v>1.5</v>
      </c>
      <c r="BE23" s="4">
        <v>1</v>
      </c>
      <c r="BF23" s="4">
        <v>1.5</v>
      </c>
      <c r="BG23" s="4">
        <v>2</v>
      </c>
      <c r="BH23" s="4">
        <v>0</v>
      </c>
      <c r="BI23" s="4">
        <v>2</v>
      </c>
      <c r="BJ23" s="2"/>
      <c r="BK23" s="5">
        <f>SUM(BL23:BQ23)</f>
        <v>14.5</v>
      </c>
      <c r="BL23" s="6">
        <v>2</v>
      </c>
      <c r="BM23" s="6">
        <v>2.5</v>
      </c>
      <c r="BN23" s="6">
        <v>3</v>
      </c>
      <c r="BO23" s="6">
        <v>3</v>
      </c>
      <c r="BP23" s="6">
        <v>4</v>
      </c>
      <c r="BR23" s="3">
        <f>SUM(BS23:BY23)</f>
        <v>13</v>
      </c>
      <c r="BS23" s="4">
        <v>2.5</v>
      </c>
      <c r="BT23" s="4">
        <v>1.5</v>
      </c>
      <c r="BU23" s="4">
        <v>2</v>
      </c>
      <c r="BV23" s="4">
        <v>2</v>
      </c>
      <c r="BW23" s="4">
        <v>2</v>
      </c>
      <c r="BX23" s="4"/>
      <c r="BY23" s="4">
        <v>3</v>
      </c>
      <c r="CA23" s="5">
        <f>SUM(CB23:CI23)</f>
        <v>13.25</v>
      </c>
      <c r="CB23" s="6">
        <v>2</v>
      </c>
      <c r="CC23" s="6">
        <v>1.75</v>
      </c>
      <c r="CD23" s="6">
        <v>0.5</v>
      </c>
      <c r="CE23" s="6">
        <v>2</v>
      </c>
      <c r="CF23" s="6">
        <v>2</v>
      </c>
      <c r="CG23" s="6">
        <v>1</v>
      </c>
      <c r="CH23" s="6">
        <v>4</v>
      </c>
      <c r="CJ23" s="3">
        <f>SUM(CK23:CQ23)</f>
        <v>9</v>
      </c>
      <c r="CK23" s="4">
        <v>1</v>
      </c>
      <c r="CL23" s="4">
        <v>0.5</v>
      </c>
      <c r="CM23" s="4"/>
      <c r="CN23" s="4">
        <v>3.5</v>
      </c>
      <c r="CO23" s="4"/>
      <c r="CP23" s="4"/>
      <c r="CQ23" s="4">
        <v>4</v>
      </c>
      <c r="CS23" s="5">
        <f>SUM(CT23:CY23)</f>
        <v>17</v>
      </c>
      <c r="CT23" s="6">
        <v>3</v>
      </c>
      <c r="CU23" s="6">
        <v>4</v>
      </c>
      <c r="CV23" s="6">
        <v>4.5</v>
      </c>
      <c r="CW23" s="6">
        <v>1.5</v>
      </c>
      <c r="CX23" s="6">
        <v>4</v>
      </c>
      <c r="CZ23" s="3">
        <f>SUM(DA23:DD23)</f>
        <v>14.5</v>
      </c>
      <c r="DA23" s="4">
        <v>4</v>
      </c>
      <c r="DB23" s="4">
        <v>4.5</v>
      </c>
      <c r="DC23" s="4">
        <v>2</v>
      </c>
      <c r="DD23" s="4">
        <v>4</v>
      </c>
    </row>
    <row r="24" spans="1:108" x14ac:dyDescent="0.35">
      <c r="A24" s="17" t="s">
        <v>49</v>
      </c>
      <c r="B24" s="17" t="s">
        <v>50</v>
      </c>
      <c r="C24">
        <v>5</v>
      </c>
      <c r="E24" s="22">
        <f>ROUNDUP(F24*2,0)/2</f>
        <v>13.5</v>
      </c>
      <c r="F24">
        <f>AVERAGE(H24,O24,W24,AE24,AM24,AU24,BB24,BK24,BR24,CA24,CJ24,CS24,CZ24)</f>
        <v>13.096153846153847</v>
      </c>
      <c r="H24" s="3">
        <f>$H$23</f>
        <v>17</v>
      </c>
      <c r="I24" s="4"/>
      <c r="J24" s="4"/>
      <c r="K24" s="4"/>
      <c r="L24" s="4"/>
      <c r="M24" s="4"/>
      <c r="O24" s="5">
        <f>O$23</f>
        <v>14</v>
      </c>
      <c r="P24" s="6"/>
      <c r="Q24" s="6"/>
      <c r="R24" s="6"/>
      <c r="S24" s="6"/>
      <c r="T24" s="6"/>
      <c r="U24" s="6"/>
      <c r="W24" s="3">
        <f>$W23</f>
        <v>14</v>
      </c>
      <c r="X24" s="4"/>
      <c r="Y24" s="4"/>
      <c r="Z24" s="4"/>
      <c r="AA24" s="4"/>
      <c r="AB24" s="4"/>
      <c r="AC24" s="4"/>
      <c r="AE24" s="5">
        <f>AE$23</f>
        <v>12</v>
      </c>
      <c r="AF24" s="6"/>
      <c r="AG24" s="6"/>
      <c r="AH24" s="6"/>
      <c r="AI24" s="6"/>
      <c r="AJ24" s="6"/>
      <c r="AK24" s="6"/>
      <c r="AL24" s="2"/>
      <c r="AM24" s="3">
        <f>AM23</f>
        <v>11</v>
      </c>
      <c r="AN24" s="4"/>
      <c r="AO24" s="4"/>
      <c r="AP24" s="4"/>
      <c r="AQ24" s="4"/>
      <c r="AR24" s="4"/>
      <c r="AS24" s="4"/>
      <c r="AU24" s="5">
        <f>AU$23</f>
        <v>12</v>
      </c>
      <c r="AV24" s="6"/>
      <c r="AW24" s="6"/>
      <c r="AX24" s="6"/>
      <c r="AY24" s="6"/>
      <c r="AZ24" s="6"/>
      <c r="BB24" s="3">
        <f>BB23</f>
        <v>9</v>
      </c>
      <c r="BC24" s="4"/>
      <c r="BD24" s="4"/>
      <c r="BE24" s="4"/>
      <c r="BF24" s="4"/>
      <c r="BG24" s="4"/>
      <c r="BH24" s="4"/>
      <c r="BI24" s="4"/>
      <c r="BJ24" s="2"/>
      <c r="BK24" s="5">
        <f>BK$23</f>
        <v>14.5</v>
      </c>
      <c r="BL24" s="6"/>
      <c r="BM24" s="6"/>
      <c r="BN24" s="6"/>
      <c r="BO24" s="6"/>
      <c r="BP24" s="6"/>
      <c r="BR24" s="3">
        <f>BR23</f>
        <v>13</v>
      </c>
      <c r="BS24" s="4"/>
      <c r="BT24" s="4"/>
      <c r="BU24" s="4"/>
      <c r="BV24" s="4"/>
      <c r="BW24" s="4"/>
      <c r="BX24" s="4"/>
      <c r="BY24" s="4"/>
      <c r="CA24" s="5">
        <f>CA$23</f>
        <v>13.25</v>
      </c>
      <c r="CB24" s="6"/>
      <c r="CC24" s="6"/>
      <c r="CD24" s="6"/>
      <c r="CE24" s="6"/>
      <c r="CF24" s="6"/>
      <c r="CG24" s="6"/>
      <c r="CH24" s="6"/>
      <c r="CJ24" s="3">
        <f>CJ23</f>
        <v>9</v>
      </c>
      <c r="CK24" s="4"/>
      <c r="CL24" s="4"/>
      <c r="CM24" s="4"/>
      <c r="CN24" s="4"/>
      <c r="CO24" s="4"/>
      <c r="CP24" s="4"/>
      <c r="CQ24" s="4"/>
      <c r="CS24" s="5">
        <f>CS$23</f>
        <v>17</v>
      </c>
      <c r="CT24" s="6"/>
      <c r="CU24" s="6"/>
      <c r="CV24" s="6"/>
      <c r="CW24" s="6"/>
      <c r="CX24" s="6"/>
      <c r="CZ24" s="3">
        <f>CZ23</f>
        <v>14.5</v>
      </c>
      <c r="DA24" s="4"/>
      <c r="DB24" s="4"/>
      <c r="DC24" s="4"/>
      <c r="DD24" s="4"/>
    </row>
    <row r="25" spans="1:108" x14ac:dyDescent="0.35">
      <c r="A25" s="17" t="s">
        <v>51</v>
      </c>
      <c r="B25" s="17" t="s">
        <v>52</v>
      </c>
      <c r="C25">
        <v>5</v>
      </c>
      <c r="E25" s="22">
        <f>ROUNDUP(F25*2,0)/2</f>
        <v>13.5</v>
      </c>
      <c r="F25">
        <f>AVERAGE(H25,O25,W25,AE25,AM25,AU25,BB25,BK25,BR25,CA25,CJ25,CS25,CZ25)</f>
        <v>13.096153846153847</v>
      </c>
      <c r="H25" s="3">
        <f>$H$23</f>
        <v>17</v>
      </c>
      <c r="I25" s="4"/>
      <c r="J25" s="4"/>
      <c r="K25" s="4"/>
      <c r="L25" s="4"/>
      <c r="M25" s="4"/>
      <c r="O25" s="5">
        <f>O$23</f>
        <v>14</v>
      </c>
      <c r="P25" s="6"/>
      <c r="Q25" s="6"/>
      <c r="R25" s="6"/>
      <c r="S25" s="6"/>
      <c r="T25" s="6"/>
      <c r="U25" s="6"/>
      <c r="W25" s="3">
        <f>$W23</f>
        <v>14</v>
      </c>
      <c r="X25" s="4"/>
      <c r="Y25" s="4"/>
      <c r="Z25" s="4"/>
      <c r="AA25" s="4"/>
      <c r="AB25" s="4"/>
      <c r="AC25" s="4"/>
      <c r="AE25" s="5">
        <f>AE$23</f>
        <v>12</v>
      </c>
      <c r="AF25" s="6"/>
      <c r="AG25" s="6"/>
      <c r="AH25" s="6"/>
      <c r="AI25" s="6"/>
      <c r="AJ25" s="6"/>
      <c r="AK25" s="6"/>
      <c r="AL25" s="2"/>
      <c r="AM25" s="3">
        <f>AM23</f>
        <v>11</v>
      </c>
      <c r="AN25" s="4"/>
      <c r="AO25" s="4"/>
      <c r="AP25" s="4"/>
      <c r="AQ25" s="4"/>
      <c r="AR25" s="4"/>
      <c r="AS25" s="4"/>
      <c r="AU25" s="5">
        <f>AU$23</f>
        <v>12</v>
      </c>
      <c r="AV25" s="6"/>
      <c r="AW25" s="6"/>
      <c r="AX25" s="6"/>
      <c r="AY25" s="6"/>
      <c r="AZ25" s="6"/>
      <c r="BB25" s="3">
        <f>BB23</f>
        <v>9</v>
      </c>
      <c r="BC25" s="4"/>
      <c r="BD25" s="4"/>
      <c r="BE25" s="4"/>
      <c r="BF25" s="4"/>
      <c r="BG25" s="4"/>
      <c r="BH25" s="4"/>
      <c r="BI25" s="4"/>
      <c r="BJ25" s="2"/>
      <c r="BK25" s="5">
        <f>BK$23</f>
        <v>14.5</v>
      </c>
      <c r="BL25" s="6"/>
      <c r="BM25" s="6"/>
      <c r="BN25" s="6"/>
      <c r="BO25" s="6"/>
      <c r="BP25" s="6"/>
      <c r="BR25" s="3">
        <f>BR23</f>
        <v>13</v>
      </c>
      <c r="BS25" s="4"/>
      <c r="BT25" s="4"/>
      <c r="BU25" s="4"/>
      <c r="BV25" s="4"/>
      <c r="BW25" s="4"/>
      <c r="BX25" s="4"/>
      <c r="BY25" s="4"/>
      <c r="CA25" s="5">
        <f>CA$23</f>
        <v>13.25</v>
      </c>
      <c r="CB25" s="6"/>
      <c r="CC25" s="6"/>
      <c r="CD25" s="6"/>
      <c r="CE25" s="6"/>
      <c r="CF25" s="6"/>
      <c r="CG25" s="6"/>
      <c r="CH25" s="6"/>
      <c r="CJ25" s="3">
        <f>CJ23</f>
        <v>9</v>
      </c>
      <c r="CK25" s="4"/>
      <c r="CL25" s="4"/>
      <c r="CM25" s="4"/>
      <c r="CN25" s="4"/>
      <c r="CO25" s="4"/>
      <c r="CP25" s="4"/>
      <c r="CQ25" s="4"/>
      <c r="CS25" s="5">
        <f>CS$23</f>
        <v>17</v>
      </c>
      <c r="CT25" s="6"/>
      <c r="CU25" s="6"/>
      <c r="CV25" s="6"/>
      <c r="CW25" s="6"/>
      <c r="CX25" s="6"/>
      <c r="CZ25" s="3">
        <f>CZ23</f>
        <v>14.5</v>
      </c>
      <c r="DA25" s="4"/>
      <c r="DB25" s="4"/>
      <c r="DC25" s="4"/>
      <c r="DD25" s="4"/>
    </row>
    <row r="26" spans="1:108" x14ac:dyDescent="0.35">
      <c r="A26" s="17" t="s">
        <v>53</v>
      </c>
      <c r="B26" s="17" t="s">
        <v>54</v>
      </c>
      <c r="C26">
        <v>5</v>
      </c>
      <c r="E26" s="22">
        <f>ROUNDUP(F26*2,0)/2</f>
        <v>13.5</v>
      </c>
      <c r="F26">
        <f>AVERAGE(H26,O26,W26,AE26,AM26,AU26,BB26,BK26,BR26,CA26,CJ26,CS26,CZ26)</f>
        <v>13.104166666666666</v>
      </c>
      <c r="H26" s="3">
        <f>$H$23</f>
        <v>17</v>
      </c>
      <c r="I26" s="4"/>
      <c r="J26" s="4"/>
      <c r="K26" s="4"/>
      <c r="L26" s="4"/>
      <c r="M26" s="4"/>
      <c r="O26" s="5">
        <f>O$23</f>
        <v>14</v>
      </c>
      <c r="P26" s="6"/>
      <c r="Q26" s="6"/>
      <c r="R26" s="6"/>
      <c r="S26" s="6"/>
      <c r="T26" s="6"/>
      <c r="U26" s="6"/>
      <c r="W26" s="3">
        <f>$W23</f>
        <v>14</v>
      </c>
      <c r="X26" s="4"/>
      <c r="Y26" s="4"/>
      <c r="Z26" s="4"/>
      <c r="AA26" s="4"/>
      <c r="AB26" s="4"/>
      <c r="AC26" s="4"/>
      <c r="AE26" s="5">
        <f>AE$23</f>
        <v>12</v>
      </c>
      <c r="AF26" s="6"/>
      <c r="AG26" s="6"/>
      <c r="AH26" s="6"/>
      <c r="AI26" s="6"/>
      <c r="AJ26" s="6"/>
      <c r="AK26" s="6"/>
      <c r="AL26" s="2"/>
      <c r="AM26" s="3">
        <f>AM23</f>
        <v>11</v>
      </c>
      <c r="AN26" s="4"/>
      <c r="AO26" s="4"/>
      <c r="AP26" s="4"/>
      <c r="AQ26" s="4"/>
      <c r="AR26" s="4"/>
      <c r="AS26" s="4"/>
      <c r="AU26" s="5">
        <f>AU$23</f>
        <v>12</v>
      </c>
      <c r="AV26" s="6"/>
      <c r="AW26" s="6"/>
      <c r="AX26" s="6"/>
      <c r="AY26" s="6"/>
      <c r="AZ26" s="6"/>
      <c r="BB26" s="3">
        <f>BB23</f>
        <v>9</v>
      </c>
      <c r="BC26" s="4"/>
      <c r="BD26" s="4"/>
      <c r="BE26" s="4"/>
      <c r="BF26" s="4"/>
      <c r="BG26" s="4"/>
      <c r="BH26" s="4"/>
      <c r="BI26" s="4"/>
      <c r="BJ26" s="2"/>
      <c r="BK26" s="5">
        <f>BK$23</f>
        <v>14.5</v>
      </c>
      <c r="BL26" s="6"/>
      <c r="BM26" s="6"/>
      <c r="BN26" s="6"/>
      <c r="BO26" s="6"/>
      <c r="BP26" s="6"/>
      <c r="BR26" s="3" t="s">
        <v>26</v>
      </c>
      <c r="BS26" s="4" t="s">
        <v>26</v>
      </c>
      <c r="BT26" s="4"/>
      <c r="BU26" s="4"/>
      <c r="BV26" s="4"/>
      <c r="BW26" s="4"/>
      <c r="BX26" s="4"/>
      <c r="BY26" s="4"/>
      <c r="CA26" s="5">
        <f>CA$23</f>
        <v>13.25</v>
      </c>
      <c r="CB26" s="6"/>
      <c r="CC26" s="6"/>
      <c r="CD26" s="6"/>
      <c r="CE26" s="6"/>
      <c r="CF26" s="6"/>
      <c r="CG26" s="6"/>
      <c r="CH26" s="6"/>
      <c r="CJ26" s="3">
        <f>CJ23</f>
        <v>9</v>
      </c>
      <c r="CK26" s="4"/>
      <c r="CL26" s="4"/>
      <c r="CM26" s="4"/>
      <c r="CN26" s="4"/>
      <c r="CO26" s="4"/>
      <c r="CP26" s="4"/>
      <c r="CQ26" s="4"/>
      <c r="CS26" s="5">
        <f>CS$23</f>
        <v>17</v>
      </c>
      <c r="CT26" s="6"/>
      <c r="CU26" s="6"/>
      <c r="CV26" s="6"/>
      <c r="CW26" s="6"/>
      <c r="CX26" s="6"/>
      <c r="CZ26" s="3">
        <f>CZ23</f>
        <v>14.5</v>
      </c>
      <c r="DA26" s="4"/>
      <c r="DB26" s="4"/>
      <c r="DC26" s="4"/>
      <c r="DD26" s="4"/>
    </row>
    <row r="27" spans="1:108" x14ac:dyDescent="0.4">
      <c r="H27" s="18"/>
      <c r="O27" s="18"/>
      <c r="W27" s="18"/>
      <c r="AE27" s="18"/>
      <c r="AM27" s="18"/>
      <c r="AU27" s="18"/>
      <c r="BB27" s="18"/>
      <c r="BK27" s="18"/>
      <c r="BR27" s="18"/>
      <c r="CA27" s="18"/>
      <c r="CJ27" s="18"/>
      <c r="CS27" s="18"/>
      <c r="CZ27" s="18"/>
    </row>
    <row r="28" spans="1:108" x14ac:dyDescent="0.35">
      <c r="A28" s="7" t="s">
        <v>55</v>
      </c>
      <c r="B28" s="7" t="s">
        <v>56</v>
      </c>
      <c r="C28">
        <v>6</v>
      </c>
      <c r="E28" s="22">
        <f>ROUNDUP(F28*2,0)/2</f>
        <v>14.5</v>
      </c>
      <c r="F28">
        <f>AVERAGE(H28,O28,W28,AE28,AM28,AU28,BB28,BK28,BR28,CA28,CJ28,CS28,CZ28)</f>
        <v>14.5</v>
      </c>
      <c r="H28" s="3">
        <f>SUM(I28:M28)</f>
        <v>17.5</v>
      </c>
      <c r="I28" s="4">
        <v>3</v>
      </c>
      <c r="J28" s="4">
        <v>3</v>
      </c>
      <c r="K28" s="4">
        <v>4</v>
      </c>
      <c r="L28" s="4">
        <v>5</v>
      </c>
      <c r="M28" s="4">
        <v>2.5</v>
      </c>
      <c r="O28" s="5">
        <f>SUM(P28:U28)</f>
        <v>16.5</v>
      </c>
      <c r="P28" s="6">
        <v>2</v>
      </c>
      <c r="Q28" s="6">
        <v>3</v>
      </c>
      <c r="R28" s="6">
        <v>3</v>
      </c>
      <c r="S28" s="6">
        <v>3</v>
      </c>
      <c r="T28" s="6">
        <v>2.5</v>
      </c>
      <c r="U28" s="6">
        <v>3</v>
      </c>
      <c r="W28" s="3">
        <f>SUM(X28:AC28)</f>
        <v>16</v>
      </c>
      <c r="X28" s="4">
        <v>3</v>
      </c>
      <c r="Y28" s="4">
        <v>3.5</v>
      </c>
      <c r="Z28" s="4">
        <v>3</v>
      </c>
      <c r="AA28" s="4">
        <v>3.5</v>
      </c>
      <c r="AB28" s="4">
        <v>0</v>
      </c>
      <c r="AC28" s="4">
        <v>3</v>
      </c>
      <c r="AE28" s="5">
        <f>SUM(AF28:AL28)</f>
        <v>12.5</v>
      </c>
      <c r="AF28" s="6">
        <v>1.5</v>
      </c>
      <c r="AG28" s="6">
        <v>2</v>
      </c>
      <c r="AH28" s="6">
        <v>4</v>
      </c>
      <c r="AI28" s="6">
        <v>1</v>
      </c>
      <c r="AJ28" s="6">
        <v>2</v>
      </c>
      <c r="AK28" s="6">
        <v>2</v>
      </c>
      <c r="AL28" s="2"/>
      <c r="AM28" s="3">
        <f>SUM(AN28:AS28)</f>
        <v>15.5</v>
      </c>
      <c r="AN28" s="4">
        <v>1.5</v>
      </c>
      <c r="AO28" s="4">
        <v>4</v>
      </c>
      <c r="AP28" s="4">
        <v>2.5</v>
      </c>
      <c r="AQ28" s="4">
        <v>2</v>
      </c>
      <c r="AR28" s="4">
        <v>1.5</v>
      </c>
      <c r="AS28" s="4">
        <v>4</v>
      </c>
      <c r="AU28" s="5">
        <f>SUM(AV28:BA28)</f>
        <v>14</v>
      </c>
      <c r="AV28" s="6">
        <v>6</v>
      </c>
      <c r="AW28" s="6">
        <v>2</v>
      </c>
      <c r="AX28" s="6">
        <v>1</v>
      </c>
      <c r="AY28" s="6">
        <v>1</v>
      </c>
      <c r="AZ28" s="6">
        <v>4</v>
      </c>
      <c r="BB28" s="3">
        <f>SUM(BC28:BI28)</f>
        <v>13.5</v>
      </c>
      <c r="BC28" s="4">
        <v>0</v>
      </c>
      <c r="BD28" s="4">
        <v>3</v>
      </c>
      <c r="BE28" s="4">
        <v>1.5</v>
      </c>
      <c r="BF28" s="4">
        <v>3</v>
      </c>
      <c r="BG28" s="4">
        <v>1.5</v>
      </c>
      <c r="BH28" s="4">
        <v>0.5</v>
      </c>
      <c r="BI28" s="4">
        <v>4</v>
      </c>
      <c r="BJ28" s="2"/>
      <c r="BK28" s="5">
        <f>SUM(BL28:BQ28)</f>
        <v>17</v>
      </c>
      <c r="BL28" s="6">
        <v>2.5</v>
      </c>
      <c r="BM28" s="6">
        <v>3.5</v>
      </c>
      <c r="BN28" s="6">
        <v>3</v>
      </c>
      <c r="BO28" s="6">
        <v>3.5</v>
      </c>
      <c r="BP28" s="6">
        <v>4.5</v>
      </c>
      <c r="BR28" s="3">
        <f>SUM(BS28:BY28)</f>
        <v>16.5</v>
      </c>
      <c r="BS28" s="4">
        <v>2</v>
      </c>
      <c r="BT28" s="4">
        <v>2</v>
      </c>
      <c r="BU28" s="4">
        <v>2</v>
      </c>
      <c r="BV28" s="4">
        <v>3</v>
      </c>
      <c r="BW28" s="4">
        <v>2</v>
      </c>
      <c r="BX28" s="4">
        <v>1.5</v>
      </c>
      <c r="BY28" s="4">
        <v>4</v>
      </c>
      <c r="CA28" s="5">
        <f>SUM(CB28:CI28)</f>
        <v>12</v>
      </c>
      <c r="CB28" s="6">
        <v>1</v>
      </c>
      <c r="CC28" s="6">
        <v>1.5</v>
      </c>
      <c r="CD28" s="6">
        <v>1</v>
      </c>
      <c r="CE28" s="6">
        <v>2</v>
      </c>
      <c r="CF28" s="6">
        <v>1.5</v>
      </c>
      <c r="CG28" s="6">
        <v>1</v>
      </c>
      <c r="CH28" s="6">
        <v>4</v>
      </c>
      <c r="CJ28" s="3">
        <f>SUM(CK28:CQ28)</f>
        <v>9</v>
      </c>
      <c r="CK28" s="4">
        <v>1</v>
      </c>
      <c r="CL28" s="4">
        <v>0</v>
      </c>
      <c r="CM28" s="4">
        <v>2</v>
      </c>
      <c r="CN28" s="4">
        <v>2</v>
      </c>
      <c r="CO28" s="4"/>
      <c r="CP28" s="4"/>
      <c r="CQ28" s="4">
        <v>4</v>
      </c>
      <c r="CS28" s="5">
        <f>SUM(CT28:CY28)</f>
        <v>15.5</v>
      </c>
      <c r="CT28" s="6">
        <v>3</v>
      </c>
      <c r="CU28" s="6">
        <v>2.5</v>
      </c>
      <c r="CV28" s="6">
        <v>3</v>
      </c>
      <c r="CW28" s="6">
        <v>3</v>
      </c>
      <c r="CX28" s="6">
        <v>4</v>
      </c>
      <c r="CZ28" s="3">
        <f>SUM(DA28:DD28)</f>
        <v>13</v>
      </c>
      <c r="DA28" s="4">
        <v>3</v>
      </c>
      <c r="DB28" s="4">
        <v>3</v>
      </c>
      <c r="DC28" s="4">
        <v>3</v>
      </c>
      <c r="DD28" s="4">
        <v>4</v>
      </c>
    </row>
    <row r="29" spans="1:108" x14ac:dyDescent="0.4">
      <c r="A29" s="19" t="s">
        <v>57</v>
      </c>
      <c r="B29" s="19" t="s">
        <v>58</v>
      </c>
      <c r="C29">
        <v>6</v>
      </c>
      <c r="E29" s="22">
        <f>ROUNDUP(F29*2,0)/2</f>
        <v>14.5</v>
      </c>
      <c r="F29">
        <f>AVERAGE(H29,O29,W29,AE29,AM29,AU29,BB29,BK29,BR29,CA29,CJ29,CS29,CZ29)</f>
        <v>14.375</v>
      </c>
      <c r="H29" s="3">
        <f>$H$28</f>
        <v>17.5</v>
      </c>
      <c r="I29" s="4"/>
      <c r="J29" s="4"/>
      <c r="K29" s="4"/>
      <c r="L29" s="4"/>
      <c r="M29" s="4"/>
      <c r="O29" s="5">
        <f>O$28</f>
        <v>16.5</v>
      </c>
      <c r="P29" s="6"/>
      <c r="Q29" s="6"/>
      <c r="R29" s="6"/>
      <c r="S29" s="6"/>
      <c r="T29" s="6"/>
      <c r="U29" s="6"/>
      <c r="W29" s="3" t="s">
        <v>26</v>
      </c>
      <c r="X29" s="4"/>
      <c r="Y29" s="4"/>
      <c r="Z29" s="4"/>
      <c r="AA29" s="4"/>
      <c r="AB29" s="4"/>
      <c r="AC29" s="4"/>
      <c r="AE29" s="5">
        <f>AE$28</f>
        <v>12.5</v>
      </c>
      <c r="AF29" s="6"/>
      <c r="AG29" s="6"/>
      <c r="AH29" s="6"/>
      <c r="AI29" s="6"/>
      <c r="AJ29" s="6"/>
      <c r="AK29" s="6"/>
      <c r="AL29" s="2"/>
      <c r="AM29" s="3">
        <f>AM28</f>
        <v>15.5</v>
      </c>
      <c r="AN29" s="4"/>
      <c r="AO29" s="4"/>
      <c r="AP29" s="4"/>
      <c r="AQ29" s="4"/>
      <c r="AR29" s="4"/>
      <c r="AS29" s="4"/>
      <c r="AU29" s="5">
        <f>AU$28</f>
        <v>14</v>
      </c>
      <c r="AV29" s="6"/>
      <c r="AW29" s="6"/>
      <c r="AX29" s="6"/>
      <c r="AY29" s="6"/>
      <c r="AZ29" s="6"/>
      <c r="BB29" s="3">
        <f>BB28</f>
        <v>13.5</v>
      </c>
      <c r="BC29" s="4"/>
      <c r="BD29" s="4"/>
      <c r="BE29" s="4"/>
      <c r="BF29" s="4"/>
      <c r="BG29" s="4"/>
      <c r="BH29" s="4"/>
      <c r="BI29" s="4"/>
      <c r="BJ29" s="2"/>
      <c r="BK29" s="5">
        <f>BK$28</f>
        <v>17</v>
      </c>
      <c r="BL29" s="6"/>
      <c r="BM29" s="6"/>
      <c r="BN29" s="6"/>
      <c r="BO29" s="6"/>
      <c r="BP29" s="6"/>
      <c r="BR29" s="3">
        <f>BR28</f>
        <v>16.5</v>
      </c>
      <c r="BS29" s="4"/>
      <c r="BT29" s="4"/>
      <c r="BU29" s="4"/>
      <c r="BV29" s="4"/>
      <c r="BW29" s="4"/>
      <c r="BX29" s="4"/>
      <c r="BY29" s="4"/>
      <c r="CA29" s="5">
        <f>CA$28</f>
        <v>12</v>
      </c>
      <c r="CB29" s="6"/>
      <c r="CC29" s="6"/>
      <c r="CD29" s="6"/>
      <c r="CE29" s="6"/>
      <c r="CF29" s="6"/>
      <c r="CG29" s="6"/>
      <c r="CH29" s="6"/>
      <c r="CJ29" s="3">
        <f>CJ28</f>
        <v>9</v>
      </c>
      <c r="CK29" s="4"/>
      <c r="CL29" s="4"/>
      <c r="CM29" s="4"/>
      <c r="CN29" s="4"/>
      <c r="CO29" s="4"/>
      <c r="CP29" s="4"/>
      <c r="CQ29" s="4"/>
      <c r="CS29" s="5">
        <f>CS$28</f>
        <v>15.5</v>
      </c>
      <c r="CT29" s="6"/>
      <c r="CU29" s="6"/>
      <c r="CV29" s="6"/>
      <c r="CW29" s="6"/>
      <c r="CX29" s="6"/>
      <c r="CZ29" s="3">
        <f>CZ28</f>
        <v>13</v>
      </c>
      <c r="DA29" s="4"/>
      <c r="DB29" s="4"/>
      <c r="DC29" s="4"/>
      <c r="DD29" s="4"/>
    </row>
    <row r="30" spans="1:108" ht="14.5" x14ac:dyDescent="0.35">
      <c r="A30" s="20" t="s">
        <v>37</v>
      </c>
      <c r="B30" s="20" t="s">
        <v>59</v>
      </c>
      <c r="C30">
        <v>6</v>
      </c>
      <c r="E30" s="22">
        <f>ROUNDUP(F30*2,0)/2</f>
        <v>14.5</v>
      </c>
      <c r="F30">
        <f>AVERAGE(H30,O30,W30,AE30,AM30,AU30,BB30,BK30,BR30,CA30,CJ30,CS30,CZ30)</f>
        <v>14.5</v>
      </c>
      <c r="H30" s="8">
        <f>$H$28</f>
        <v>17.5</v>
      </c>
      <c r="I30" s="9"/>
      <c r="J30" s="9"/>
      <c r="K30" s="9"/>
      <c r="L30" s="9"/>
      <c r="M30" s="9"/>
      <c r="O30" s="10">
        <f>O$28</f>
        <v>16.5</v>
      </c>
      <c r="P30" s="11"/>
      <c r="Q30" s="11"/>
      <c r="R30" s="11"/>
      <c r="S30" s="11"/>
      <c r="T30" s="11"/>
      <c r="U30" s="11"/>
      <c r="W30" s="8">
        <f>$W28</f>
        <v>16</v>
      </c>
      <c r="X30" s="9"/>
      <c r="Y30" s="9"/>
      <c r="Z30" s="9"/>
      <c r="AA30" s="9"/>
      <c r="AB30" s="9"/>
      <c r="AC30" s="9"/>
      <c r="AE30" s="10">
        <f>AE$28</f>
        <v>12.5</v>
      </c>
      <c r="AF30" s="11"/>
      <c r="AG30" s="11"/>
      <c r="AH30" s="11"/>
      <c r="AI30" s="11"/>
      <c r="AJ30" s="11"/>
      <c r="AK30" s="11"/>
      <c r="AL30" s="2"/>
      <c r="AM30" s="8">
        <f>AM28</f>
        <v>15.5</v>
      </c>
      <c r="AN30" s="9"/>
      <c r="AO30" s="9"/>
      <c r="AP30" s="9"/>
      <c r="AQ30" s="9"/>
      <c r="AR30" s="9"/>
      <c r="AS30" s="9"/>
      <c r="AU30" s="10">
        <f>AU$28</f>
        <v>14</v>
      </c>
      <c r="AV30" s="11"/>
      <c r="AW30" s="11"/>
      <c r="AX30" s="11"/>
      <c r="AY30" s="11"/>
      <c r="AZ30" s="11"/>
      <c r="BB30" s="8">
        <f>BB28</f>
        <v>13.5</v>
      </c>
      <c r="BC30" s="9"/>
      <c r="BD30" s="9"/>
      <c r="BE30" s="9"/>
      <c r="BF30" s="9"/>
      <c r="BG30" s="9"/>
      <c r="BH30" s="9"/>
      <c r="BI30" s="9"/>
      <c r="BJ30" s="2"/>
      <c r="BK30" s="10">
        <f>BK$28</f>
        <v>17</v>
      </c>
      <c r="BL30" s="11"/>
      <c r="BM30" s="11"/>
      <c r="BN30" s="11"/>
      <c r="BO30" s="11"/>
      <c r="BP30" s="11"/>
      <c r="BR30" s="8">
        <f>BR29</f>
        <v>16.5</v>
      </c>
      <c r="BS30" s="9"/>
      <c r="BT30" s="9"/>
      <c r="BU30" s="9"/>
      <c r="BV30" s="9"/>
      <c r="BW30" s="9"/>
      <c r="BX30" s="9"/>
      <c r="BY30" s="9"/>
      <c r="CA30" s="10">
        <f>CA$28</f>
        <v>12</v>
      </c>
      <c r="CB30" s="11"/>
      <c r="CC30" s="11"/>
      <c r="CD30" s="11"/>
      <c r="CE30" s="11"/>
      <c r="CF30" s="11"/>
      <c r="CG30" s="11"/>
      <c r="CH30" s="11"/>
      <c r="CJ30" s="8">
        <f>CJ29</f>
        <v>9</v>
      </c>
      <c r="CK30" s="9"/>
      <c r="CL30" s="9"/>
      <c r="CM30" s="9"/>
      <c r="CN30" s="9"/>
      <c r="CO30" s="9"/>
      <c r="CP30" s="9"/>
      <c r="CQ30" s="9"/>
      <c r="CS30" s="10">
        <f>CS$28</f>
        <v>15.5</v>
      </c>
      <c r="CT30" s="11"/>
      <c r="CU30" s="11"/>
      <c r="CV30" s="11"/>
      <c r="CW30" s="11"/>
      <c r="CX30" s="11"/>
      <c r="CZ30" s="8">
        <f>CZ29</f>
        <v>13</v>
      </c>
      <c r="DA30" s="9"/>
      <c r="DB30" s="9"/>
      <c r="DC30" s="9"/>
      <c r="DD30" s="9"/>
    </row>
    <row r="31" spans="1:108" x14ac:dyDescent="0.35">
      <c r="A31" s="7" t="s">
        <v>60</v>
      </c>
      <c r="B31" s="7" t="s">
        <v>61</v>
      </c>
      <c r="C31">
        <v>6</v>
      </c>
      <c r="E31" s="22">
        <f>ROUNDUP(F31*2,0)/2</f>
        <v>14.5</v>
      </c>
      <c r="F31">
        <f>AVERAGE(H31,O31,W31,AE31,AM31,AU31,BB31,BK31,BR31,CA31,CJ31,CS31,CZ31)</f>
        <v>14.5</v>
      </c>
      <c r="H31" s="3">
        <f>$H28</f>
        <v>17.5</v>
      </c>
      <c r="I31" s="4"/>
      <c r="J31" s="4"/>
      <c r="K31" s="4"/>
      <c r="L31" s="4"/>
      <c r="M31" s="4"/>
      <c r="O31" s="5">
        <f>O$28</f>
        <v>16.5</v>
      </c>
      <c r="P31" s="6"/>
      <c r="Q31" s="6"/>
      <c r="R31" s="6"/>
      <c r="S31" s="6"/>
      <c r="T31" s="6"/>
      <c r="U31" s="6"/>
      <c r="W31" s="3">
        <f>$W28</f>
        <v>16</v>
      </c>
      <c r="X31" s="4"/>
      <c r="Y31" s="4"/>
      <c r="Z31" s="4"/>
      <c r="AA31" s="4"/>
      <c r="AB31" s="4"/>
      <c r="AC31" s="4"/>
      <c r="AE31" s="5">
        <f>AE$28</f>
        <v>12.5</v>
      </c>
      <c r="AF31" s="6"/>
      <c r="AG31" s="6"/>
      <c r="AH31" s="6"/>
      <c r="AI31" s="6"/>
      <c r="AJ31" s="6"/>
      <c r="AK31" s="6"/>
      <c r="AL31" s="2"/>
      <c r="AM31" s="3">
        <f>AM28</f>
        <v>15.5</v>
      </c>
      <c r="AN31" s="4"/>
      <c r="AO31" s="4"/>
      <c r="AP31" s="4"/>
      <c r="AQ31" s="4"/>
      <c r="AR31" s="4"/>
      <c r="AS31" s="4"/>
      <c r="AU31" s="5">
        <f>AU$28</f>
        <v>14</v>
      </c>
      <c r="AV31" s="6"/>
      <c r="AW31" s="6"/>
      <c r="AX31" s="6"/>
      <c r="AY31" s="6"/>
      <c r="AZ31" s="6"/>
      <c r="BB31" s="3">
        <f>BB28</f>
        <v>13.5</v>
      </c>
      <c r="BC31" s="4"/>
      <c r="BD31" s="4"/>
      <c r="BE31" s="4"/>
      <c r="BF31" s="4"/>
      <c r="BG31" s="4"/>
      <c r="BH31" s="4"/>
      <c r="BI31" s="4"/>
      <c r="BJ31" s="2"/>
      <c r="BK31" s="5">
        <f>BK$28</f>
        <v>17</v>
      </c>
      <c r="BL31" s="6"/>
      <c r="BM31" s="6"/>
      <c r="BN31" s="6"/>
      <c r="BO31" s="6"/>
      <c r="BP31" s="6"/>
      <c r="BR31" s="3">
        <f>BR29</f>
        <v>16.5</v>
      </c>
      <c r="BS31" s="4"/>
      <c r="BT31" s="4"/>
      <c r="BU31" s="4"/>
      <c r="BV31" s="4"/>
      <c r="BW31" s="4"/>
      <c r="BX31" s="4"/>
      <c r="BY31" s="4"/>
      <c r="CA31" s="5">
        <f>CA$28</f>
        <v>12</v>
      </c>
      <c r="CB31" s="6"/>
      <c r="CC31" s="6"/>
      <c r="CD31" s="6"/>
      <c r="CE31" s="6"/>
      <c r="CF31" s="6"/>
      <c r="CG31" s="6"/>
      <c r="CH31" s="6"/>
      <c r="CJ31" s="3">
        <f>CJ28</f>
        <v>9</v>
      </c>
      <c r="CK31" s="4"/>
      <c r="CL31" s="4"/>
      <c r="CM31" s="4"/>
      <c r="CN31" s="4"/>
      <c r="CO31" s="4"/>
      <c r="CP31" s="4"/>
      <c r="CQ31" s="4"/>
      <c r="CS31" s="5">
        <f>CS$28</f>
        <v>15.5</v>
      </c>
      <c r="CT31" s="6"/>
      <c r="CU31" s="6"/>
      <c r="CV31" s="6"/>
      <c r="CW31" s="6"/>
      <c r="CX31" s="6"/>
      <c r="CZ31" s="3">
        <f>CZ29</f>
        <v>13</v>
      </c>
      <c r="DA31" s="4"/>
      <c r="DB31" s="4"/>
      <c r="DC31" s="4"/>
      <c r="DD31" s="4"/>
    </row>
    <row r="32" spans="1:108" x14ac:dyDescent="0.4">
      <c r="O32" s="2"/>
      <c r="W32" s="2"/>
      <c r="AE32" s="2"/>
      <c r="AL32" s="2"/>
      <c r="AM32" s="2"/>
      <c r="AU32" s="2"/>
      <c r="BB32" s="2"/>
      <c r="BJ32" s="2"/>
      <c r="BK32" s="2"/>
      <c r="BR32" s="2"/>
      <c r="CA32" s="2"/>
      <c r="CJ32" s="2"/>
      <c r="CS32" s="2"/>
      <c r="CZ32" s="2"/>
    </row>
    <row r="33" spans="1:108" x14ac:dyDescent="0.4">
      <c r="A33" s="19" t="s">
        <v>62</v>
      </c>
      <c r="B33" s="19" t="s">
        <v>63</v>
      </c>
      <c r="C33">
        <v>7</v>
      </c>
      <c r="E33" s="22">
        <f>ROUNDUP(F33*2,0)/2</f>
        <v>14</v>
      </c>
      <c r="F33">
        <f>AVERAGE(H33,O33,W33,AE33,AM33,AU33,BB33,BK33,BR33,CA33,CJ33,CS33,CZ33)</f>
        <v>13.923076923076923</v>
      </c>
      <c r="H33" s="3">
        <f>SUM(I33:M33)</f>
        <v>15.5</v>
      </c>
      <c r="I33" s="4">
        <v>3</v>
      </c>
      <c r="J33" s="4">
        <v>1</v>
      </c>
      <c r="K33" s="4">
        <v>3</v>
      </c>
      <c r="L33" s="4">
        <v>5</v>
      </c>
      <c r="M33" s="4">
        <v>3.5</v>
      </c>
      <c r="O33" s="5">
        <f>SUM(P33:U33)</f>
        <v>15.5</v>
      </c>
      <c r="P33" s="6">
        <v>2</v>
      </c>
      <c r="Q33" s="6">
        <v>3</v>
      </c>
      <c r="R33" s="6">
        <v>2.5</v>
      </c>
      <c r="S33" s="6">
        <v>1</v>
      </c>
      <c r="T33" s="6">
        <v>4</v>
      </c>
      <c r="U33" s="6">
        <v>3</v>
      </c>
      <c r="W33" s="3">
        <f>SUM(X33:AC33)</f>
        <v>13</v>
      </c>
      <c r="X33" s="4">
        <v>2</v>
      </c>
      <c r="Y33" s="4">
        <v>3</v>
      </c>
      <c r="Z33" s="4">
        <v>3</v>
      </c>
      <c r="AA33" s="4">
        <v>1</v>
      </c>
      <c r="AB33" s="4">
        <v>2</v>
      </c>
      <c r="AC33" s="4">
        <v>2</v>
      </c>
      <c r="AE33" s="5">
        <f>SUM(AF33:AL33)</f>
        <v>14</v>
      </c>
      <c r="AF33" s="6">
        <v>2</v>
      </c>
      <c r="AG33" s="6">
        <v>2</v>
      </c>
      <c r="AH33" s="6">
        <v>3</v>
      </c>
      <c r="AI33" s="6">
        <v>1</v>
      </c>
      <c r="AJ33" s="6">
        <v>3</v>
      </c>
      <c r="AK33" s="6">
        <v>3</v>
      </c>
      <c r="AL33" s="2"/>
      <c r="AM33" s="3">
        <f>SUM(AN33:AS33)</f>
        <v>15</v>
      </c>
      <c r="AN33" s="4">
        <v>1</v>
      </c>
      <c r="AO33" s="4">
        <v>4</v>
      </c>
      <c r="AP33" s="4">
        <v>2.5</v>
      </c>
      <c r="AQ33" s="4">
        <v>3</v>
      </c>
      <c r="AR33" s="4">
        <v>0.5</v>
      </c>
      <c r="AS33" s="4">
        <v>4</v>
      </c>
      <c r="AU33" s="5">
        <f>SUM(AV33:BA33)</f>
        <v>14</v>
      </c>
      <c r="AV33" s="6">
        <v>3</v>
      </c>
      <c r="AW33" s="6">
        <v>2</v>
      </c>
      <c r="AX33" s="6">
        <v>2</v>
      </c>
      <c r="AY33" s="6">
        <v>3</v>
      </c>
      <c r="AZ33" s="6">
        <v>4</v>
      </c>
      <c r="BB33" s="3">
        <f>SUM(BC33:BI33)</f>
        <v>16</v>
      </c>
      <c r="BC33" s="4">
        <v>1.5</v>
      </c>
      <c r="BD33" s="4">
        <v>4.5</v>
      </c>
      <c r="BE33" s="4">
        <v>1.5</v>
      </c>
      <c r="BF33" s="4">
        <v>3</v>
      </c>
      <c r="BG33" s="4">
        <v>2</v>
      </c>
      <c r="BH33" s="4">
        <v>1.5</v>
      </c>
      <c r="BI33" s="4">
        <v>2</v>
      </c>
      <c r="BJ33" s="2"/>
      <c r="BK33" s="5">
        <f>SUM(BL33:BQ33)</f>
        <v>11.5</v>
      </c>
      <c r="BL33" s="6">
        <v>4</v>
      </c>
      <c r="BM33" s="6">
        <v>1.5</v>
      </c>
      <c r="BN33" s="6">
        <v>2.5</v>
      </c>
      <c r="BO33" s="6">
        <v>2.5</v>
      </c>
      <c r="BP33" s="6">
        <v>1</v>
      </c>
      <c r="BR33" s="3">
        <f>SUM(BS33:BY33)</f>
        <v>16.5</v>
      </c>
      <c r="BS33" s="4">
        <v>2.5</v>
      </c>
      <c r="BT33" s="4">
        <v>1.5</v>
      </c>
      <c r="BU33" s="4">
        <v>2.5</v>
      </c>
      <c r="BV33" s="4">
        <v>2</v>
      </c>
      <c r="BW33" s="4">
        <v>2</v>
      </c>
      <c r="BX33" s="4">
        <v>3</v>
      </c>
      <c r="BY33" s="4">
        <v>3</v>
      </c>
      <c r="CA33" s="5">
        <f>SUM(CB33:CI33)</f>
        <v>12.5</v>
      </c>
      <c r="CB33" s="6">
        <v>1.5</v>
      </c>
      <c r="CC33" s="6">
        <v>1.5</v>
      </c>
      <c r="CD33" s="6">
        <v>1.5</v>
      </c>
      <c r="CE33" s="6">
        <v>1</v>
      </c>
      <c r="CF33" s="6">
        <v>2</v>
      </c>
      <c r="CG33" s="6">
        <v>1</v>
      </c>
      <c r="CH33" s="6">
        <v>4</v>
      </c>
      <c r="CJ33" s="3">
        <f>SUM(CK33:CQ33)</f>
        <v>11</v>
      </c>
      <c r="CK33" s="4">
        <v>1</v>
      </c>
      <c r="CL33" s="4">
        <v>1</v>
      </c>
      <c r="CM33" s="4">
        <v>3</v>
      </c>
      <c r="CN33" s="4">
        <v>2</v>
      </c>
      <c r="CO33" s="4"/>
      <c r="CP33" s="4"/>
      <c r="CQ33" s="4">
        <v>4</v>
      </c>
      <c r="CS33" s="5">
        <f>SUM(CT33:CY33)</f>
        <v>12.5</v>
      </c>
      <c r="CT33" s="6">
        <v>3</v>
      </c>
      <c r="CU33" s="6">
        <v>2.5</v>
      </c>
      <c r="CV33" s="6">
        <v>4</v>
      </c>
      <c r="CW33" s="6">
        <v>2</v>
      </c>
      <c r="CX33" s="6">
        <v>1</v>
      </c>
      <c r="CZ33" s="3">
        <f>SUM(DA33:DD33)</f>
        <v>14</v>
      </c>
      <c r="DA33" s="4">
        <v>4</v>
      </c>
      <c r="DB33" s="4">
        <v>3</v>
      </c>
      <c r="DC33" s="4">
        <v>4</v>
      </c>
      <c r="DD33" s="4">
        <v>3</v>
      </c>
    </row>
    <row r="34" spans="1:108" x14ac:dyDescent="0.35">
      <c r="A34" s="7" t="s">
        <v>41</v>
      </c>
      <c r="B34" s="7" t="s">
        <v>64</v>
      </c>
      <c r="C34">
        <v>7</v>
      </c>
      <c r="E34" s="22">
        <f>ROUNDUP(F34*2,0)/2</f>
        <v>14</v>
      </c>
      <c r="F34">
        <f>AVERAGE(H34,O34,W34,AE34,AM34,AU34,BB34,BK34,BR34,CA34,CJ34,CS34,CZ34)</f>
        <v>13.923076923076923</v>
      </c>
      <c r="H34" s="12">
        <f>$H$33</f>
        <v>15.5</v>
      </c>
      <c r="I34" s="13"/>
      <c r="J34" s="13"/>
      <c r="K34" s="13"/>
      <c r="L34" s="13"/>
      <c r="M34" s="13"/>
      <c r="O34" s="14">
        <f>O$33</f>
        <v>15.5</v>
      </c>
      <c r="P34" s="15"/>
      <c r="Q34" s="15"/>
      <c r="R34" s="15"/>
      <c r="S34" s="15"/>
      <c r="T34" s="15"/>
      <c r="U34" s="15"/>
      <c r="W34" s="12">
        <f>$W33</f>
        <v>13</v>
      </c>
      <c r="X34" s="13"/>
      <c r="Y34" s="13"/>
      <c r="Z34" s="13"/>
      <c r="AA34" s="13"/>
      <c r="AB34" s="13"/>
      <c r="AC34" s="13"/>
      <c r="AE34" s="14">
        <f>AE$33</f>
        <v>14</v>
      </c>
      <c r="AF34" s="15"/>
      <c r="AG34" s="15"/>
      <c r="AH34" s="15"/>
      <c r="AI34" s="15"/>
      <c r="AJ34" s="15"/>
      <c r="AK34" s="15"/>
      <c r="AL34" s="2"/>
      <c r="AM34" s="12">
        <f>AM33</f>
        <v>15</v>
      </c>
      <c r="AN34" s="13"/>
      <c r="AO34" s="13"/>
      <c r="AP34" s="13"/>
      <c r="AQ34" s="13"/>
      <c r="AR34" s="13"/>
      <c r="AS34" s="13"/>
      <c r="AU34" s="14">
        <f>AU$33</f>
        <v>14</v>
      </c>
      <c r="AV34" s="15"/>
      <c r="AW34" s="15"/>
      <c r="AX34" s="15"/>
      <c r="AY34" s="15"/>
      <c r="AZ34" s="15"/>
      <c r="BB34" s="12">
        <f>BB33</f>
        <v>16</v>
      </c>
      <c r="BC34" s="13"/>
      <c r="BD34" s="13"/>
      <c r="BE34" s="13"/>
      <c r="BF34" s="13"/>
      <c r="BG34" s="13"/>
      <c r="BH34" s="13"/>
      <c r="BI34" s="13"/>
      <c r="BJ34" s="2"/>
      <c r="BK34" s="14">
        <f>BK$33</f>
        <v>11.5</v>
      </c>
      <c r="BL34" s="15"/>
      <c r="BM34" s="15"/>
      <c r="BN34" s="15"/>
      <c r="BO34" s="15"/>
      <c r="BP34" s="15"/>
      <c r="BR34" s="12">
        <f>BR33</f>
        <v>16.5</v>
      </c>
      <c r="BS34" s="13"/>
      <c r="BT34" s="13"/>
      <c r="BU34" s="13"/>
      <c r="BV34" s="13"/>
      <c r="BW34" s="13"/>
      <c r="BX34" s="13"/>
      <c r="BY34" s="13"/>
      <c r="CA34" s="14">
        <f>CA$33</f>
        <v>12.5</v>
      </c>
      <c r="CB34" s="15"/>
      <c r="CC34" s="15"/>
      <c r="CD34" s="15"/>
      <c r="CE34" s="15"/>
      <c r="CF34" s="15"/>
      <c r="CG34" s="15"/>
      <c r="CH34" s="15"/>
      <c r="CJ34" s="12">
        <f>CJ33</f>
        <v>11</v>
      </c>
      <c r="CK34" s="13"/>
      <c r="CL34" s="13"/>
      <c r="CM34" s="13"/>
      <c r="CN34" s="13"/>
      <c r="CO34" s="13"/>
      <c r="CP34" s="13"/>
      <c r="CQ34" s="13"/>
      <c r="CS34" s="14">
        <f>CS$33</f>
        <v>12.5</v>
      </c>
      <c r="CT34" s="15"/>
      <c r="CU34" s="15"/>
      <c r="CV34" s="15"/>
      <c r="CW34" s="15"/>
      <c r="CX34" s="15"/>
      <c r="CZ34" s="12">
        <f>CZ33</f>
        <v>14</v>
      </c>
      <c r="DA34" s="13"/>
      <c r="DB34" s="13"/>
      <c r="DC34" s="13"/>
      <c r="DD34" s="13"/>
    </row>
    <row r="35" spans="1:108" x14ac:dyDescent="0.35">
      <c r="A35" s="7" t="s">
        <v>65</v>
      </c>
      <c r="B35" s="7" t="s">
        <v>66</v>
      </c>
      <c r="C35">
        <v>7</v>
      </c>
      <c r="E35" s="22">
        <f>ROUNDUP(F35*2,0)/2</f>
        <v>14</v>
      </c>
      <c r="F35">
        <f>AVERAGE(H35,O35,W35,AE35,AM35,AU35,BB35,BK35,BR35,CA35,CJ35,CS35,CZ35)</f>
        <v>13.909090909090908</v>
      </c>
      <c r="H35" s="3">
        <f>$H$33</f>
        <v>15.5</v>
      </c>
      <c r="I35" s="4"/>
      <c r="J35" s="4"/>
      <c r="K35" s="4"/>
      <c r="L35" s="4"/>
      <c r="M35" s="4"/>
      <c r="O35" s="5" t="s">
        <v>26</v>
      </c>
      <c r="P35" s="6"/>
      <c r="Q35" s="6"/>
      <c r="R35" s="6"/>
      <c r="S35" s="6"/>
      <c r="T35" s="6"/>
      <c r="U35" s="6"/>
      <c r="W35" s="3">
        <f>$W33</f>
        <v>13</v>
      </c>
      <c r="X35" s="4"/>
      <c r="Y35" s="4"/>
      <c r="Z35" s="4"/>
      <c r="AA35" s="4"/>
      <c r="AB35" s="4"/>
      <c r="AC35" s="4"/>
      <c r="AE35" s="5">
        <f>AE$33</f>
        <v>14</v>
      </c>
      <c r="AF35" s="6"/>
      <c r="AG35" s="6"/>
      <c r="AH35" s="6"/>
      <c r="AI35" s="6"/>
      <c r="AJ35" s="6"/>
      <c r="AK35" s="6"/>
      <c r="AL35" s="2"/>
      <c r="AM35" s="3">
        <f>AM33</f>
        <v>15</v>
      </c>
      <c r="AN35" s="4"/>
      <c r="AO35" s="4"/>
      <c r="AP35" s="4"/>
      <c r="AQ35" s="4"/>
      <c r="AR35" s="4"/>
      <c r="AS35" s="4"/>
      <c r="AU35" s="5">
        <f>AU$33</f>
        <v>14</v>
      </c>
      <c r="AV35" s="6"/>
      <c r="AW35" s="6"/>
      <c r="AX35" s="6"/>
      <c r="AY35" s="6"/>
      <c r="AZ35" s="6"/>
      <c r="BB35" s="3">
        <f>BB33</f>
        <v>16</v>
      </c>
      <c r="BC35" s="4"/>
      <c r="BD35" s="4"/>
      <c r="BE35" s="4"/>
      <c r="BF35" s="4"/>
      <c r="BG35" s="4"/>
      <c r="BH35" s="4"/>
      <c r="BI35" s="4"/>
      <c r="BJ35" s="2"/>
      <c r="BK35" s="5">
        <f>BK$33</f>
        <v>11.5</v>
      </c>
      <c r="BL35" s="6"/>
      <c r="BM35" s="6"/>
      <c r="BN35" s="6"/>
      <c r="BO35" s="6"/>
      <c r="BP35" s="6"/>
      <c r="BR35" s="3">
        <f>BR33</f>
        <v>16.5</v>
      </c>
      <c r="BS35" s="4"/>
      <c r="BT35" s="4"/>
      <c r="BU35" s="4"/>
      <c r="BV35" s="4"/>
      <c r="BW35" s="4"/>
      <c r="BX35" s="4"/>
      <c r="BY35" s="4"/>
      <c r="CA35" s="5">
        <f>CA$33</f>
        <v>12.5</v>
      </c>
      <c r="CB35" s="6"/>
      <c r="CC35" s="6"/>
      <c r="CD35" s="6"/>
      <c r="CE35" s="6"/>
      <c r="CF35" s="6"/>
      <c r="CG35" s="6"/>
      <c r="CH35" s="6"/>
      <c r="CJ35" s="3">
        <f>CJ33</f>
        <v>11</v>
      </c>
      <c r="CK35" s="4"/>
      <c r="CL35" s="4"/>
      <c r="CM35" s="4"/>
      <c r="CN35" s="4"/>
      <c r="CO35" s="4"/>
      <c r="CP35" s="4"/>
      <c r="CQ35" s="4"/>
      <c r="CS35" s="5" t="s">
        <v>26</v>
      </c>
      <c r="CT35" s="6"/>
      <c r="CU35" s="6"/>
      <c r="CV35" s="6"/>
      <c r="CW35" s="6"/>
      <c r="CX35" s="6"/>
      <c r="CZ35" s="3">
        <f>CZ33</f>
        <v>14</v>
      </c>
      <c r="DA35" s="4"/>
      <c r="DB35" s="4"/>
      <c r="DC35" s="4"/>
      <c r="DD35" s="4"/>
    </row>
    <row r="36" spans="1:108" x14ac:dyDescent="0.4">
      <c r="A36" s="19" t="s">
        <v>67</v>
      </c>
      <c r="B36" s="19" t="s">
        <v>68</v>
      </c>
      <c r="C36">
        <v>7</v>
      </c>
      <c r="E36" s="22">
        <f>ROUNDUP(F36*2,0)/2</f>
        <v>14</v>
      </c>
      <c r="F36">
        <f>AVERAGE(H36,O36,W36,AE36,AM36,AU36,BB36,BK36,BR36,CA36,CJ36,CS36,CZ36)</f>
        <v>13.923076923076923</v>
      </c>
      <c r="H36" s="3">
        <f>H33</f>
        <v>15.5</v>
      </c>
      <c r="I36" s="4"/>
      <c r="J36" s="4"/>
      <c r="K36" s="4"/>
      <c r="L36" s="4"/>
      <c r="M36" s="4"/>
      <c r="O36" s="5">
        <f>O$33</f>
        <v>15.5</v>
      </c>
      <c r="P36" s="6"/>
      <c r="Q36" s="6"/>
      <c r="R36" s="6"/>
      <c r="S36" s="6"/>
      <c r="T36" s="6"/>
      <c r="U36" s="6"/>
      <c r="W36" s="3">
        <f>W33</f>
        <v>13</v>
      </c>
      <c r="X36" s="4"/>
      <c r="Y36" s="4"/>
      <c r="Z36" s="4"/>
      <c r="AA36" s="4"/>
      <c r="AB36" s="4"/>
      <c r="AC36" s="4"/>
      <c r="AE36" s="5">
        <f>AE$33</f>
        <v>14</v>
      </c>
      <c r="AF36" s="6"/>
      <c r="AG36" s="6"/>
      <c r="AH36" s="6"/>
      <c r="AI36" s="6"/>
      <c r="AJ36" s="6"/>
      <c r="AK36" s="6"/>
      <c r="AL36" s="2"/>
      <c r="AM36" s="3">
        <f>AM33</f>
        <v>15</v>
      </c>
      <c r="AN36" s="4"/>
      <c r="AO36" s="4"/>
      <c r="AP36" s="4"/>
      <c r="AQ36" s="4"/>
      <c r="AR36" s="4"/>
      <c r="AS36" s="4"/>
      <c r="AU36" s="5">
        <f>AU$33</f>
        <v>14</v>
      </c>
      <c r="AV36" s="6"/>
      <c r="AW36" s="6"/>
      <c r="AX36" s="6"/>
      <c r="AY36" s="6"/>
      <c r="AZ36" s="6"/>
      <c r="BB36" s="3">
        <f>BB33</f>
        <v>16</v>
      </c>
      <c r="BC36" s="4"/>
      <c r="BD36" s="4"/>
      <c r="BE36" s="4"/>
      <c r="BF36" s="4"/>
      <c r="BG36" s="4"/>
      <c r="BH36" s="4"/>
      <c r="BI36" s="4"/>
      <c r="BJ36" s="2"/>
      <c r="BK36" s="5">
        <f>BK$33</f>
        <v>11.5</v>
      </c>
      <c r="BL36" s="6"/>
      <c r="BM36" s="6"/>
      <c r="BN36" s="6"/>
      <c r="BO36" s="6"/>
      <c r="BP36" s="6"/>
      <c r="BR36" s="3">
        <f>BR33</f>
        <v>16.5</v>
      </c>
      <c r="BS36" s="4"/>
      <c r="BT36" s="4"/>
      <c r="BU36" s="4"/>
      <c r="BV36" s="4"/>
      <c r="BW36" s="4"/>
      <c r="BX36" s="4"/>
      <c r="BY36" s="4"/>
      <c r="CA36" s="5">
        <f>CA$33</f>
        <v>12.5</v>
      </c>
      <c r="CB36" s="6"/>
      <c r="CC36" s="6"/>
      <c r="CD36" s="6"/>
      <c r="CE36" s="6"/>
      <c r="CF36" s="6"/>
      <c r="CG36" s="6"/>
      <c r="CH36" s="6"/>
      <c r="CJ36" s="3">
        <f>CJ33</f>
        <v>11</v>
      </c>
      <c r="CK36" s="4"/>
      <c r="CL36" s="4"/>
      <c r="CM36" s="4"/>
      <c r="CN36" s="4"/>
      <c r="CO36" s="4"/>
      <c r="CP36" s="4"/>
      <c r="CQ36" s="4"/>
      <c r="CS36" s="5">
        <f>CS$33</f>
        <v>12.5</v>
      </c>
      <c r="CT36" s="6"/>
      <c r="CU36" s="6"/>
      <c r="CV36" s="6"/>
      <c r="CW36" s="6"/>
      <c r="CX36" s="6"/>
      <c r="CZ36" s="3">
        <f>CZ33</f>
        <v>14</v>
      </c>
      <c r="DA36" s="4"/>
      <c r="DB36" s="4"/>
      <c r="DC36" s="4"/>
      <c r="DD36" s="4"/>
    </row>
    <row r="37" spans="1:108" x14ac:dyDescent="0.4">
      <c r="O37" s="2"/>
      <c r="W37" s="2"/>
      <c r="AE37" s="2"/>
      <c r="AM37" s="2"/>
      <c r="AU37" s="2"/>
      <c r="BB37" s="2"/>
      <c r="BK37" s="2"/>
      <c r="BR37" s="2"/>
      <c r="CA37" s="2"/>
      <c r="CJ37" s="2"/>
      <c r="CS37" s="2"/>
      <c r="CZ37" s="2"/>
    </row>
    <row r="39" spans="1:108" x14ac:dyDescent="0.4">
      <c r="O39" s="2"/>
      <c r="BP39">
        <f>SUM(BP4:BP37)</f>
        <v>25.5</v>
      </c>
      <c r="CH39">
        <f>SUM(CH4:CH37)</f>
        <v>28</v>
      </c>
      <c r="CX39">
        <f>SUM(CX4:CX37)</f>
        <v>25</v>
      </c>
    </row>
    <row r="40" spans="1:108" x14ac:dyDescent="0.4">
      <c r="E40" s="23">
        <f>AVERAGE(E4:E6,E8:E10,E13:E16,E18:E21,E23:E26,E28:E31,E33:E36)</f>
        <v>13.942307692307692</v>
      </c>
      <c r="F40" s="21">
        <f>AVERAGE(F4:F6,F8:F10,F13:F16,F18:F21,F23:F26,F28:F31,F33:F36)</f>
        <v>13.728912273623811</v>
      </c>
      <c r="G40" s="21"/>
      <c r="H40" s="21">
        <f t="shared" ref="H40:M40" si="1">AVERAGE(H4:H6,H8:H10,H13:H16,H18:H21,H23:H26,H28:H31,H33:H36,H38:H38)</f>
        <v>16.26923076923077</v>
      </c>
      <c r="I40" s="21">
        <f t="shared" si="1"/>
        <v>2.5714285714285716</v>
      </c>
      <c r="J40" s="21">
        <f t="shared" si="1"/>
        <v>2.5</v>
      </c>
      <c r="K40" s="21">
        <f t="shared" si="1"/>
        <v>3.0714285714285716</v>
      </c>
      <c r="L40" s="21">
        <f t="shared" si="1"/>
        <v>4.2857142857142856</v>
      </c>
      <c r="M40" s="21">
        <f t="shared" si="1"/>
        <v>3.5714285714285716</v>
      </c>
      <c r="N40" s="21" t="e">
        <f>AVERAGE(N4:N6,N8:N10,#REF!,N13:N16,N18:N21,N23:N28,N10:N31)</f>
        <v>#REF!</v>
      </c>
      <c r="O40" s="21">
        <f>AVERAGE(O4:O6,O8:O10,O13:O16,O18:O21,O23:O26,O28:O31,O33:O36,O38:O38)</f>
        <v>14.75</v>
      </c>
      <c r="P40" s="21">
        <f>AVERAGE(P4:P6,P8:P10,P13:P16,P18:P21,P23:P26,P28:P31,P33:P36,P38:P38)</f>
        <v>2</v>
      </c>
      <c r="Q40" s="21">
        <f>AVERAGE(Q4:Q6,Q8:Q10,Q13:Q16,Q18:Q21,Q23:Q26,Q28:Q31,Q33:Q36,Q38:Q38)</f>
        <v>3</v>
      </c>
      <c r="R40" s="21">
        <f>AVERAGE(R4:R6,R8:R10,R13:R16,R18:R21,R23:R26,R28:R31,R33:R36,R38:R38)</f>
        <v>2.5</v>
      </c>
      <c r="S40" s="21">
        <f>AVERAGE(S4:S6,S8:S10,S13:S16,S18:S21,S23:S26,S28:S31,S33:S36,S38:S38)</f>
        <v>2.5714285714285716</v>
      </c>
      <c r="T40" s="21"/>
      <c r="U40" s="21">
        <f>AVERAGE(U4:U6,U8:U10,U13:U16,U18:U21,U23:U26,U28:U31,U33:U36,U38:U38)</f>
        <v>3</v>
      </c>
      <c r="V40" s="21"/>
      <c r="W40" s="21">
        <f t="shared" ref="W40:AC40" si="2">AVERAGE(W4:W6,W8:W10,W13:W16,W18:W21,W23:W26,W28:W31,W33:W36,W38:W38)</f>
        <v>13.833333333333334</v>
      </c>
      <c r="X40" s="21">
        <f t="shared" si="2"/>
        <v>2.4285714285714284</v>
      </c>
      <c r="Y40" s="21">
        <f t="shared" si="2"/>
        <v>2.8571428571428572</v>
      </c>
      <c r="Z40" s="21">
        <f t="shared" si="2"/>
        <v>2.7142857142857144</v>
      </c>
      <c r="AA40" s="21">
        <f t="shared" si="2"/>
        <v>2.1428571428571428</v>
      </c>
      <c r="AB40" s="21">
        <f t="shared" si="2"/>
        <v>1.3571428571428572</v>
      </c>
      <c r="AC40" s="21">
        <f t="shared" si="2"/>
        <v>2.4285714285714284</v>
      </c>
      <c r="AD40" s="21"/>
      <c r="AE40" s="21">
        <f t="shared" ref="AE40:AK40" si="3">AVERAGE(AE4:AE6,AE8:AE10,AE13:AE16,AE18:AE21,AE23:AE26,AE28:AE31,AE33:AE36,AE38:AE38)</f>
        <v>13.270833333333334</v>
      </c>
      <c r="AF40" s="21">
        <f t="shared" si="3"/>
        <v>1.7142857142857142</v>
      </c>
      <c r="AG40" s="21">
        <f t="shared" si="3"/>
        <v>2</v>
      </c>
      <c r="AH40" s="21">
        <f t="shared" si="3"/>
        <v>4.1428571428571432</v>
      </c>
      <c r="AI40" s="21">
        <f t="shared" si="3"/>
        <v>1.0714285714285714</v>
      </c>
      <c r="AJ40" s="21">
        <f t="shared" si="3"/>
        <v>1.8571428571428572</v>
      </c>
      <c r="AK40" s="21">
        <f t="shared" si="3"/>
        <v>2.7142857142857144</v>
      </c>
      <c r="AL40" s="21"/>
      <c r="AM40" s="21">
        <f t="shared" ref="AM40:AS40" si="4">AVERAGE(AM4:AM6,AM8:AM10,AM13:AM16,AM18:AM21,AM23:AM26,AM28:AM31,AM33:AM36,AM38:AM38)</f>
        <v>14.7</v>
      </c>
      <c r="AN40" s="21">
        <f t="shared" si="4"/>
        <v>0.9285714285714286</v>
      </c>
      <c r="AO40" s="21">
        <f t="shared" si="4"/>
        <v>3.1428571428571428</v>
      </c>
      <c r="AP40" s="21">
        <f t="shared" si="4"/>
        <v>2</v>
      </c>
      <c r="AQ40" s="21">
        <f t="shared" si="4"/>
        <v>2.7142857142857144</v>
      </c>
      <c r="AR40" s="21">
        <f t="shared" si="4"/>
        <v>2.0714285714285716</v>
      </c>
      <c r="AS40" s="21">
        <f t="shared" si="4"/>
        <v>3.8571428571428572</v>
      </c>
      <c r="AT40" s="21"/>
      <c r="AU40" s="21">
        <f t="shared" ref="AU40:AZ40" si="5">AVERAGE(AU4:AU6,AU8:AU10,AU13:AU16,AU18:AU21,AU23:AU26,AU28:AU31,AU33:AU36,AU38:AU38)</f>
        <v>12.846153846153847</v>
      </c>
      <c r="AV40" s="21">
        <f t="shared" si="5"/>
        <v>3.8571428571428572</v>
      </c>
      <c r="AW40" s="21">
        <f t="shared" si="5"/>
        <v>2</v>
      </c>
      <c r="AX40" s="21">
        <f t="shared" si="5"/>
        <v>1.8571428571428572</v>
      </c>
      <c r="AY40" s="21">
        <f t="shared" si="5"/>
        <v>1.5714285714285714</v>
      </c>
      <c r="AZ40" s="21">
        <f t="shared" si="5"/>
        <v>3.4285714285714284</v>
      </c>
      <c r="BA40" s="21"/>
      <c r="BB40" s="21">
        <f>AVERAGE(BB4:BB6,BB8:BB10,BB13:BB16,BB18:BB21,BB23:BB26,BB28:BB31,BB33:BB36,BB38:BB38)</f>
        <v>14.115384615384615</v>
      </c>
      <c r="BC40" s="21">
        <f>AVERAGE(BC4:BC6,BC8:BC10,BC13:BC16,BC18:BC21,BC23:BC26,BC28:BC31,BC33:BC36,BC38:BC38)</f>
        <v>1.1428571428571428</v>
      </c>
      <c r="BD40" s="21">
        <f>AVERAGE(BD4:BD6,BD8:BD10,BD13:BD16,BD18:BD21,BD23:BD26,BD28:BD31,BD33:BD36,BD38:BD38)</f>
        <v>2.7857142857142856</v>
      </c>
      <c r="BE40" s="21">
        <f>AVERAGE(BE4:BE6,BE8:BE10,BE13:BE16,BE18:BE21,BE23:BE26,BE28:BE31,BE33:BE36,BE38:BE38)</f>
        <v>1.6428571428571428</v>
      </c>
      <c r="BF40" s="21">
        <f>AVERAGE(BF4:BF6,BF8:BF10,BF13:BF16,BF18:BF21,BF23:BF26,BF28:BF31,BF33:BF36,BF38:BF38)</f>
        <v>2.5</v>
      </c>
      <c r="BG40" s="21"/>
      <c r="BH40" s="21">
        <f>AVERAGE(BH4:BH6,BH8:BH10,BH13:BH16,BH18:BH21,BH23:BH26,BH28:BH31,BH33:BH36,BH38:BH38)</f>
        <v>1.2857142857142858</v>
      </c>
      <c r="BI40" s="21">
        <f>AVERAGE(BI4:BI6,BI8:BI10,BI13:BI16,BI18:BI21,BI23:BI26,BI28:BI31,BI33:BI36,BI38:BI38)</f>
        <v>3.1428571428571428</v>
      </c>
      <c r="BJ40" s="21"/>
      <c r="BK40" s="21">
        <f>AVERAGE(BK4:BK6,BK8:BK10,BK13:BK16,BK18:BK21,BK23:BK26,BK28:BK31,BK33:BK36,BK38:BK38)</f>
        <v>14.58</v>
      </c>
      <c r="BL40" s="21">
        <f>AVERAGE(BL4:BL6,BL8:BL10,BL13:BL16,BL18:BL21,BL23:BL26,BL28:BL31,BL8:BL36,BL38:BL38)</f>
        <v>2.9166666666666665</v>
      </c>
      <c r="BM40" s="21">
        <f>AVERAGE(BM4:BM6,BM8:BM10,BM13:BM16,BM18:BM21,BM23:BM26,BM28:BM31,BM8:BM36,BM38:BM38)</f>
        <v>2.625</v>
      </c>
      <c r="BN40" s="21">
        <f>AVERAGE(BN4:BN6,BN8:BN10,BN13:BN16,BN18:BN21,BN23:BN26,BN28:BN31,BN8:BN36,BN38:BN38)</f>
        <v>3.125</v>
      </c>
      <c r="BO40" s="21">
        <f>AVERAGE(BO4:BO6,BO8:BO10,BO13:BO16,BO18:BO21,BO23:BO26,BO28:BO31,BO8:BO36,BO38:BO38)</f>
        <v>2.5833333333333335</v>
      </c>
      <c r="BP40" s="21">
        <f>AVERAGE(BP4:BP6,BP8:BP10,BP13:BP16,BP18:BP21,BP23:BP26,BP28:BP31,BP33:BP36,BP38:BP38)</f>
        <v>3.6428571428571428</v>
      </c>
      <c r="BQ40" s="21"/>
      <c r="BR40" s="21">
        <f>AVERAGE(BR4:BR6,BR8:BR10,BR13:BR16,BR18:BR21,BR23:BR26,BR28:BR31,BR33:BR36,BR38:BR38)</f>
        <v>13.5</v>
      </c>
      <c r="BS40" s="21">
        <f>AVERAGE(BS4:BS6,BS8:BS10,BS13:BS16,BS18:BS21,BS23:BS26,BS28:BS31,BS33:BS36,BS38:BS38)</f>
        <v>2.1428571428571428</v>
      </c>
      <c r="BT40" s="21">
        <f>AVERAGE(BT4:BT6,BT8:BT10,BT13:BT16,BT18:BT21,BT23:BT26,BT28:BT31,BT33:BT36,BT38:BT38)</f>
        <v>1.7857142857142858</v>
      </c>
      <c r="BU40" s="21">
        <f>AVERAGE(BU4:BU6,BU8:BU10,BU13:BU16,BU18:BU21,BU23:BU26,BU28:BU31,BU33:BU36,BU38:BU38)</f>
        <v>1.8571428571428572</v>
      </c>
      <c r="BV40" s="21">
        <f>AVERAGE(BV4:BV6,BV8:BV10,BV13:BV16,BV18:BV21,BV23:BV26,BV28:BV31,BV33:BV36,BV38:BV38)</f>
        <v>1.4285714285714286</v>
      </c>
      <c r="BW40" s="21"/>
      <c r="BX40" s="21">
        <f>AVERAGE(BX4:BX6,BX8:BX10,BX13:BX16,BX18:BX21,BX23:BX26,BX28:BX31,BX33:BX36,BX38:BX38)</f>
        <v>1.7</v>
      </c>
      <c r="BY40" s="21">
        <f>AVERAGE(BY4:BY6,BY8:BY10,BY13:BY16,BY18:BY21,BY23:BY26,BY28:BY31,BY33:BY36,BY38:BY38)</f>
        <v>3.5714285714285716</v>
      </c>
      <c r="CA40" s="21">
        <f>AVERAGE(CA4:CA6,CA8:CA10,CA13:CA16,CA18:CA21,CA23:CA26,CA28:CA31,CA33:CA36,CA38:CA38)</f>
        <v>11.92</v>
      </c>
      <c r="CB40" s="21">
        <f>AVERAGE(CB4:CB6,CB8:CB10,CB13:CB16,CB18:CB21,CB23:CB26,CB28:CB31,CB8:CB36,CB38:CB38)</f>
        <v>1.4166666666666667</v>
      </c>
      <c r="CC40" s="21">
        <f>AVERAGE(CC4:CC6,CC8:CC10,CC13:CC16,CC18:CC21,CC23:CC26,CC28:CC31,CC8:CC36,CC38:CC38)</f>
        <v>1.5416666666666667</v>
      </c>
      <c r="CD40" s="21">
        <f>AVERAGE(CD4:CD6,CD8:CD10,CD13:CD16,CD18:CD21,CD23:CD26,CD28:CD31,CD8:CD36,CD38:CD38)</f>
        <v>1.25</v>
      </c>
      <c r="CE40" s="21">
        <f>AVERAGE(CE4:CE6,CE8:CE10,CE13:CE16,CE18:CE21,CE23:CE26,CE28:CE31,CE8:CE36,CE38:CE38)</f>
        <v>1.5</v>
      </c>
      <c r="CF40" s="21"/>
      <c r="CG40" s="21"/>
      <c r="CH40" s="21">
        <f>AVERAGE(CH4:CH6,CH8:CH10,CH13:CH16,CH18:CH21,CH23:CH26,CH28:CH31,CH33:CH36,CH38:CH38)</f>
        <v>4</v>
      </c>
      <c r="CI40" s="21"/>
      <c r="CJ40" s="21">
        <f>AVERAGE(CJ4:CJ6,CJ8:CJ10,CJ13:CJ16,CJ18:CJ21,CJ23:CJ26,CJ28:CJ31,CJ33:CJ36,CJ38:CJ38)</f>
        <v>10.26</v>
      </c>
      <c r="CK40" s="21">
        <f>AVERAGE(CK4:CK6,CK8:CK10,CK13:CK16,CK18:CK21,CK23:CK26,CK28:CK31,CK33:CK36,CK38:CK38)</f>
        <v>1.0714285714285714</v>
      </c>
      <c r="CL40" s="21">
        <f>AVERAGE(CL4:CL6,CL8:CL10,CL13:CL16,CL18:CL21,CL23:CL26,CL28:CL31,CL33:CL36,CL38:CL38)</f>
        <v>0.6428571428571429</v>
      </c>
      <c r="CM40" s="21">
        <f>AVERAGE(CM4:CM6,CM8:CM10,CM13:CM16,CM18:CM21,CM23:CM26,CM28:CM31,CM33:CM36,CM38:CM38)</f>
        <v>2.3333333333333335</v>
      </c>
      <c r="CN40" s="21">
        <f>AVERAGE(CN4:CN6,CN8:CN10,CN13:CN16,CN18:CN21,CN23:CN26,CN28:CN31,CN33:CN36,CN38:CN38)</f>
        <v>2.5714285714285716</v>
      </c>
      <c r="CO40" s="21"/>
      <c r="CP40" s="21" t="e">
        <f>AVERAGE(CP4:CP6,CP8:CP10,CP13:CP16,CP18:CP21,CP23:CP26,CP28:CP31,CP33:CP36,CP38:CP38)</f>
        <v>#DIV/0!</v>
      </c>
      <c r="CQ40" s="21">
        <f>AVERAGE(CQ4:CQ6,CQ8:CQ10,CQ13:CQ16,CQ18:CQ21,CQ23:CQ26,CQ28:CQ31,CQ33:CQ36,CQ38:CQ38)</f>
        <v>3.8571428571428572</v>
      </c>
      <c r="CS40" s="21">
        <f>AVERAGE(CS4:CS6,CS8:CS10,CS13:CS16,CS18:CS21,CS23:CS26,CS28:CS31,CS33:CS36,CS38:CS38)</f>
        <v>15.166666666666666</v>
      </c>
      <c r="CT40" s="21">
        <f>AVERAGE(CT4:CT6,CT8:CT10,CT13:CT16,CT18:CT21,CT23:CT26,CT28:CT31,CT8:CT36,CT38:CT38)</f>
        <v>2.75</v>
      </c>
      <c r="CU40" s="21">
        <f>AVERAGE(CU4:CU6,CU8:CU10,CU13:CU16,CU18:CU21,CU23:CU26,CU28:CU31,CU8:CU36,CU38:CU38)</f>
        <v>3.125</v>
      </c>
      <c r="CV40" s="21">
        <f>AVERAGE(CV4:CV6,CV8:CV10,CV13:CV16,CV18:CV21,CV23:CV26,CV28:CV31,CV8:CV36,CV38:CV38)</f>
        <v>3.6666666666666665</v>
      </c>
      <c r="CW40" s="21">
        <f>AVERAGE(CW4:CW6,CW8:CW10,CW13:CW16,CW18:CW21,CW23:CW26,CW28:CW31,CW8:CW36,CW38:CW38)</f>
        <v>1.875</v>
      </c>
      <c r="CX40" s="21">
        <f>AVERAGE(CX4:CX6,CX8:CX10,CX13:CX16,CX18:CX21,CX23:CX26,CX28:CX31,CX33:CX36,CX38:CX38)</f>
        <v>3.5714285714285716</v>
      </c>
      <c r="CY40" s="21"/>
      <c r="CZ40" s="21">
        <f>AVERAGE(CZ4:CZ6,CZ8:CZ10,CZ13:CZ16,CZ18:CZ21,CZ23:CZ26,CZ28:CZ31,CZ33:CZ36,CZ38:CZ38)</f>
        <v>13.44</v>
      </c>
      <c r="DA40" s="21">
        <f>AVERAGE(DA4:DA6,DA8:DA10,DA13:DA16,DA18:DA21,DA23:DA26,DA28:DA31,DA33:DA36,DA38:DA38)</f>
        <v>3.5714285714285716</v>
      </c>
      <c r="DB40" s="21">
        <f>AVERAGE(DB4:DB6,DB8:DB10,DB13:DB16,DB18:DB21,DB23:DB26,DB28:DB31,DB33:DB36,DB38:DB38)</f>
        <v>3.5</v>
      </c>
      <c r="DC40" s="21">
        <f>AVERAGE(DC4:DC6,DC8:DC10,DC13:DC16,DC18:DC21,DC23:DC26,DC28:DC31,DC33:DC36,DC38:DC38)</f>
        <v>2.4285714285714284</v>
      </c>
      <c r="DD40" s="21">
        <f>AVERAGE(DD4:DD6,DD8:DD10,DD13:DD16,DD18:DD21,DD23:DD26,DD28:DD31,DD33:DD36,DD38:DD38)</f>
        <v>3.8571428571428572</v>
      </c>
    </row>
    <row r="41" spans="1:108" x14ac:dyDescent="0.4">
      <c r="E41" s="22">
        <f>STDEV(E4:E36)</f>
        <v>0.81256163474311927</v>
      </c>
      <c r="F41">
        <f>STDEV(F4:F36)</f>
        <v>0.8117403579994894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DD5D8-EE7E-43A5-84B4-26AECE342C9C}">
  <dimension ref="A1:D32"/>
  <sheetViews>
    <sheetView tabSelected="1" topLeftCell="A14" workbookViewId="0">
      <selection activeCell="D32" sqref="D32"/>
    </sheetView>
  </sheetViews>
  <sheetFormatPr baseColWidth="10" defaultRowHeight="14.5" x14ac:dyDescent="0.35"/>
  <sheetData>
    <row r="1" spans="1:4" x14ac:dyDescent="0.35">
      <c r="A1" t="s">
        <v>37</v>
      </c>
      <c r="B1" t="s">
        <v>38</v>
      </c>
      <c r="D1">
        <v>13.5</v>
      </c>
    </row>
    <row r="2" spans="1:4" x14ac:dyDescent="0.35">
      <c r="A2" t="s">
        <v>41</v>
      </c>
      <c r="B2" t="s">
        <v>64</v>
      </c>
      <c r="D2">
        <v>14</v>
      </c>
    </row>
    <row r="3" spans="1:4" x14ac:dyDescent="0.35">
      <c r="A3" t="s">
        <v>67</v>
      </c>
      <c r="B3" t="s">
        <v>68</v>
      </c>
      <c r="D3">
        <v>14</v>
      </c>
    </row>
    <row r="4" spans="1:4" x14ac:dyDescent="0.35">
      <c r="A4" t="s">
        <v>47</v>
      </c>
      <c r="B4" t="s">
        <v>48</v>
      </c>
      <c r="D4">
        <v>13.5</v>
      </c>
    </row>
    <row r="5" spans="1:4" x14ac:dyDescent="0.35">
      <c r="A5" t="s">
        <v>37</v>
      </c>
      <c r="B5" t="s">
        <v>59</v>
      </c>
      <c r="D5">
        <v>14.5</v>
      </c>
    </row>
    <row r="6" spans="1:4" x14ac:dyDescent="0.35">
      <c r="A6" t="s">
        <v>49</v>
      </c>
      <c r="B6" t="s">
        <v>50</v>
      </c>
      <c r="D6">
        <v>13.5</v>
      </c>
    </row>
    <row r="7" spans="1:4" x14ac:dyDescent="0.35">
      <c r="A7" t="s">
        <v>24</v>
      </c>
      <c r="B7" t="s">
        <v>28</v>
      </c>
      <c r="D7">
        <v>13.5</v>
      </c>
    </row>
    <row r="8" spans="1:4" x14ac:dyDescent="0.35">
      <c r="A8" t="s">
        <v>46</v>
      </c>
      <c r="B8" t="s">
        <v>74</v>
      </c>
      <c r="D8">
        <v>15.5</v>
      </c>
    </row>
    <row r="9" spans="1:4" x14ac:dyDescent="0.35">
      <c r="A9" t="s">
        <v>42</v>
      </c>
      <c r="B9" t="s">
        <v>43</v>
      </c>
      <c r="D9">
        <v>15.5</v>
      </c>
    </row>
    <row r="10" spans="1:4" x14ac:dyDescent="0.35">
      <c r="A10" t="s">
        <v>39</v>
      </c>
      <c r="B10" t="s">
        <v>40</v>
      </c>
      <c r="D10">
        <v>13.5</v>
      </c>
    </row>
    <row r="11" spans="1:4" x14ac:dyDescent="0.35">
      <c r="A11" t="s">
        <v>33</v>
      </c>
      <c r="B11" t="s">
        <v>34</v>
      </c>
      <c r="D11">
        <v>13.5</v>
      </c>
    </row>
    <row r="12" spans="1:4" x14ac:dyDescent="0.35">
      <c r="A12" t="s">
        <v>60</v>
      </c>
      <c r="B12" t="s">
        <v>61</v>
      </c>
      <c r="D12">
        <v>14.5</v>
      </c>
    </row>
    <row r="13" spans="1:4" x14ac:dyDescent="0.35">
      <c r="A13" t="s">
        <v>53</v>
      </c>
      <c r="B13" t="s">
        <v>54</v>
      </c>
      <c r="D13">
        <v>13.5</v>
      </c>
    </row>
    <row r="14" spans="1:4" x14ac:dyDescent="0.35">
      <c r="A14" t="s">
        <v>23</v>
      </c>
      <c r="B14" t="s">
        <v>70</v>
      </c>
      <c r="D14">
        <v>13</v>
      </c>
    </row>
    <row r="15" spans="1:4" x14ac:dyDescent="0.35">
      <c r="A15" t="s">
        <v>51</v>
      </c>
      <c r="B15" t="s">
        <v>52</v>
      </c>
      <c r="D15">
        <v>13.5</v>
      </c>
    </row>
    <row r="16" spans="1:4" x14ac:dyDescent="0.35">
      <c r="A16" t="s">
        <v>29</v>
      </c>
      <c r="B16" t="s">
        <v>30</v>
      </c>
      <c r="D16">
        <v>13</v>
      </c>
    </row>
    <row r="17" spans="1:4" x14ac:dyDescent="0.35">
      <c r="A17" t="s">
        <v>62</v>
      </c>
      <c r="B17" t="s">
        <v>63</v>
      </c>
      <c r="D17">
        <v>14</v>
      </c>
    </row>
    <row r="18" spans="1:4" x14ac:dyDescent="0.35">
      <c r="A18" t="s">
        <v>57</v>
      </c>
      <c r="B18" t="s">
        <v>75</v>
      </c>
      <c r="D18">
        <v>14.5</v>
      </c>
    </row>
    <row r="19" spans="1:4" x14ac:dyDescent="0.35">
      <c r="A19" t="s">
        <v>41</v>
      </c>
      <c r="B19" t="s">
        <v>73</v>
      </c>
      <c r="D19">
        <v>15.5</v>
      </c>
    </row>
    <row r="20" spans="1:4" x14ac:dyDescent="0.35">
      <c r="A20" t="s">
        <v>24</v>
      </c>
      <c r="B20" t="s">
        <v>71</v>
      </c>
      <c r="D20">
        <v>13</v>
      </c>
    </row>
    <row r="21" spans="1:4" x14ac:dyDescent="0.35">
      <c r="A21" t="s">
        <v>31</v>
      </c>
      <c r="B21" t="s">
        <v>32</v>
      </c>
      <c r="D21">
        <v>14</v>
      </c>
    </row>
    <row r="22" spans="1:4" x14ac:dyDescent="0.35">
      <c r="A22" t="s">
        <v>65</v>
      </c>
      <c r="B22" t="s">
        <v>66</v>
      </c>
      <c r="D22">
        <v>14</v>
      </c>
    </row>
    <row r="23" spans="1:4" x14ac:dyDescent="0.35">
      <c r="A23" t="s">
        <v>22</v>
      </c>
      <c r="B23" t="s">
        <v>69</v>
      </c>
      <c r="D23">
        <v>13</v>
      </c>
    </row>
    <row r="24" spans="1:4" x14ac:dyDescent="0.35">
      <c r="A24" t="s">
        <v>35</v>
      </c>
      <c r="B24" t="s">
        <v>36</v>
      </c>
      <c r="D24">
        <v>13.5</v>
      </c>
    </row>
    <row r="25" spans="1:4" x14ac:dyDescent="0.35">
      <c r="A25" t="s">
        <v>25</v>
      </c>
      <c r="B25" t="s">
        <v>72</v>
      </c>
      <c r="D25">
        <v>13</v>
      </c>
    </row>
    <row r="26" spans="1:4" x14ac:dyDescent="0.35">
      <c r="A26" t="s">
        <v>55</v>
      </c>
      <c r="B26" t="s">
        <v>56</v>
      </c>
      <c r="D26">
        <v>14.5</v>
      </c>
    </row>
    <row r="27" spans="1:4" x14ac:dyDescent="0.35">
      <c r="A27" t="s">
        <v>44</v>
      </c>
      <c r="B27" t="s">
        <v>45</v>
      </c>
      <c r="D27">
        <v>15.5</v>
      </c>
    </row>
    <row r="29" spans="1:4" x14ac:dyDescent="0.35">
      <c r="D29">
        <f>AVERAGE(D1:D27)</f>
        <v>13.944444444444445</v>
      </c>
    </row>
    <row r="30" spans="1:4" x14ac:dyDescent="0.35">
      <c r="D30">
        <f>STDEV(D1:D27)</f>
        <v>0.81256163474311938</v>
      </c>
    </row>
    <row r="31" spans="1:4" x14ac:dyDescent="0.35">
      <c r="D31">
        <f>MIN(D1:D27)</f>
        <v>13</v>
      </c>
    </row>
    <row r="32" spans="1:4" x14ac:dyDescent="0.35">
      <c r="D32">
        <f>MAX(D1:D27)</f>
        <v>15.5</v>
      </c>
    </row>
  </sheetData>
  <sortState xmlns:xlrd2="http://schemas.microsoft.com/office/spreadsheetml/2017/richdata2" ref="A1:D34">
    <sortCondition ref="B1:B3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Guillaume Roux</dc:creator>
  <dc:description/>
  <cp:lastModifiedBy>Guillaume Roux</cp:lastModifiedBy>
  <cp:revision>12</cp:revision>
  <dcterms:created xsi:type="dcterms:W3CDTF">2023-10-13T10:55:45Z</dcterms:created>
  <dcterms:modified xsi:type="dcterms:W3CDTF">2026-06-11T08:48:07Z</dcterms:modified>
  <dc:language>fr-FR</dc:language>
</cp:coreProperties>
</file>